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6. Administration\2.  TP Operational Policy - Risk Assessment Docs\Risk Assessment Tool Final Docs\"/>
    </mc:Choice>
  </mc:AlternateContent>
  <bookViews>
    <workbookView xWindow="0" yWindow="0" windowWidth="19200" windowHeight="7200"/>
  </bookViews>
  <sheets>
    <sheet name="Summary" sheetId="1" r:id="rId1"/>
    <sheet name="Governance 1-5" sheetId="2" r:id="rId2"/>
    <sheet name="Service Delivery 6-10" sheetId="3" r:id="rId3"/>
    <sheet name="Stakeholder Satisfaction 11-13" sheetId="4" r:id="rId4"/>
    <sheet name="Financial 14-22" sheetId="5" r:id="rId5"/>
    <sheet name="Legal 23-26" sheetId="6" r:id="rId6"/>
    <sheet name="IT 27-29" sheetId="7" r:id="rId7"/>
    <sheet name="HR 30-36" sheetId="8" r:id="rId8"/>
    <sheet name="Data Collection" sheetId="9" state="hidden" r:id="rId9"/>
    <sheet name="Frequency Table" sheetId="10" state="hidden" r:id="rId10"/>
    <sheet name="Risk Mitigation Plan" sheetId="11" r:id="rId11"/>
  </sheets>
  <definedNames>
    <definedName name="Board?">'Data Collection'!$B$3</definedName>
    <definedName name="_xlnm.Print_Titles" localSheetId="10">'Risk Mitigation Plan'!$1:$3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1" l="1"/>
  <c r="E1" i="11"/>
  <c r="F27" i="1" l="1"/>
  <c r="F28" i="1"/>
  <c r="F29" i="1"/>
  <c r="F30" i="1"/>
  <c r="F31" i="1"/>
  <c r="F32" i="1"/>
  <c r="E27" i="1"/>
  <c r="E28" i="1"/>
  <c r="E29" i="1"/>
  <c r="E30" i="1"/>
  <c r="E31" i="1"/>
  <c r="E32" i="1"/>
  <c r="D33" i="1" l="1"/>
  <c r="I5" i="9" l="1"/>
  <c r="H5" i="9"/>
  <c r="AR5" i="9" l="1"/>
  <c r="AQ5" i="9"/>
  <c r="AP5" i="9"/>
  <c r="AO5" i="9"/>
  <c r="AN5" i="9"/>
  <c r="AM5" i="9"/>
  <c r="AL5" i="9"/>
  <c r="AJ5" i="9"/>
  <c r="AI5" i="9"/>
  <c r="AH5" i="9"/>
  <c r="F5" i="9"/>
  <c r="E5" i="9"/>
  <c r="D5" i="9"/>
  <c r="C5" i="9"/>
  <c r="B5" i="9"/>
  <c r="AF5" i="9"/>
  <c r="AE5" i="9"/>
  <c r="AD5" i="9"/>
  <c r="AC5" i="9"/>
  <c r="AA5" i="9"/>
  <c r="Z5" i="9"/>
  <c r="Y5" i="9"/>
  <c r="X5" i="9"/>
  <c r="W5" i="9"/>
  <c r="V5" i="9"/>
  <c r="U5" i="9"/>
  <c r="T5" i="9"/>
  <c r="S5" i="9"/>
  <c r="Q5" i="9"/>
  <c r="P5" i="9"/>
  <c r="O5" i="9"/>
  <c r="L5" i="9"/>
  <c r="K5" i="9"/>
  <c r="J5" i="9"/>
  <c r="E26" i="1" l="1"/>
  <c r="F26" i="1"/>
  <c r="H31" i="1"/>
  <c r="G31" i="1"/>
  <c r="H30" i="1"/>
  <c r="H29" i="1"/>
  <c r="H28" i="1"/>
  <c r="H27" i="1"/>
  <c r="G27" i="1"/>
  <c r="G26" i="1"/>
  <c r="H26" i="1"/>
  <c r="G32" i="1"/>
  <c r="H32" i="1"/>
  <c r="G30" i="1"/>
  <c r="G29" i="1"/>
  <c r="G28" i="1"/>
  <c r="I31" i="1" l="1"/>
  <c r="I30" i="1"/>
  <c r="I27" i="1"/>
  <c r="I32" i="1"/>
  <c r="I29" i="1"/>
  <c r="I28" i="1"/>
  <c r="G33" i="1"/>
  <c r="H33" i="1"/>
  <c r="F33" i="1"/>
  <c r="E33" i="1" l="1"/>
  <c r="I26" i="1"/>
  <c r="I33" i="1" s="1"/>
  <c r="I34" i="1" s="1"/>
</calcChain>
</file>

<file path=xl/sharedStrings.xml><?xml version="1.0" encoding="utf-8"?>
<sst xmlns="http://schemas.openxmlformats.org/spreadsheetml/2006/main" count="585" uniqueCount="415">
  <si>
    <t>Ministry of the Attorney General</t>
  </si>
  <si>
    <t>Risk Assessment Summary</t>
  </si>
  <si>
    <t>Fiscal Year</t>
  </si>
  <si>
    <t>Executive Director</t>
  </si>
  <si>
    <t>Board Chair</t>
  </si>
  <si>
    <t>Risk Rating and Legend</t>
  </si>
  <si>
    <t>Rank</t>
  </si>
  <si>
    <t>From</t>
  </si>
  <si>
    <t>To</t>
  </si>
  <si>
    <t>LOW</t>
  </si>
  <si>
    <t>MEDIUM</t>
  </si>
  <si>
    <t>HIGH</t>
  </si>
  <si>
    <t>Detailed Response Chart</t>
  </si>
  <si>
    <t>Dimension</t>
  </si>
  <si>
    <t>Total</t>
  </si>
  <si>
    <t>Overall Calculated Risk Rating:</t>
  </si>
  <si>
    <t>Q1) Does the Board of Directors have the capacity to make effective decisions to ensure that their organization achieves its stated mission?</t>
  </si>
  <si>
    <t xml:space="preserve">There are clear transparent, evidence- based decision-making processes in place, involving broad input and participation.  Decisions are clearly articulated to all affected parties. The Board's governance model is reviewed annually to address changes in agency's circumstances and to ensure continued adherence to by-laws and other applicable legislation. </t>
  </si>
  <si>
    <t xml:space="preserve">There are clear, largely formal processes for decision making. However, decisions are not always appropriately implemented or followed. The Board's governance model has been reviewed or revised at least once in the past three years to address changes in the agency's circumstances and to ensure continued adherence to by-laws and other applicable legislation. </t>
  </si>
  <si>
    <t xml:space="preserve">Although the appropriate decision makers are known and a fairly well established decision making process is in place, it is often not followed and decision making becomes informal rather than transparent and based on relevant data and information. Decisions are not always appropriately implemented or followed. The Board has not reviewed or revised the governance model within the past five years to address changes in the agency's circumstances and to ensure continued adherence to by-laws and other applicable legislation. </t>
  </si>
  <si>
    <t xml:space="preserve">Decisions are made largely on an ad hoc basis by one person and/or whoever is accessible.  The decision making process is highly informal, rarely based on relevant data and information. Decisions are not always appropriately implemented or followed. The Board's governance model has not been reviewed or revised in more than five years, to address changes in the agency's circumstances and ensure continued adherence to by-laws and other applicable legislation. </t>
  </si>
  <si>
    <t>Q2) Does the composition of the Board adequately reflect the relevant skills and community perspectives necessary to oversee the organization?</t>
  </si>
  <si>
    <t>Q3) Is there a clear differentiation and understanding of roles and responsibilities between the Board and Executive Director (ED)?</t>
  </si>
  <si>
    <t>There is always a clear differentiation between the governance roles/functions of the Board and the roles/functions of the Executive Director.</t>
  </si>
  <si>
    <t xml:space="preserve">The Executive Director consistently provides sufficient and appropriate level of information to Board members to enable effective decision-making. The Board members interact often with the Executive Director, both formally and informally. The working relationships among Board members and the ED can be described as being based on trust, mutual understanding, respect and constructive problem-solving. </t>
  </si>
  <si>
    <t>Although there is a clear differentiation between the governance role/functions of the Board and the roles/function of the Executive Director on paper, there is some inconsistency in its application. The Board members sometimes feel that they do not receive all of the required information from the Executive Director. Likewise, the ED sometimes feels that the Board micromanages.  Interactions can be tense between the ED and Board members although generally professional and constructive.</t>
  </si>
  <si>
    <t>The Board is inconsistent in adopting appropriate governance versus management roles. The ED rarely provides information to Board members to support their decision-making. The Board members interact rarely with ED, and only formally. The relationship with the ED is under-developed, and often challenged by disagreements and unresolved issues. Board members struggle to secure the information they require from ED.</t>
  </si>
  <si>
    <t xml:space="preserve">Q4) Does the Board regularly assess and document the performance of the Executive Director? </t>
  </si>
  <si>
    <t xml:space="preserve">Q5) Does the agency have a strategic plan?  </t>
  </si>
  <si>
    <t>Governance</t>
  </si>
  <si>
    <t>Service Delivery</t>
  </si>
  <si>
    <t>Please submit examples of the Confidentiality Policy, Conflict of Interest Policy, relevant communications protocols with other agencies, and third-party reviews.</t>
  </si>
  <si>
    <t>Q6) Does the agency effectively manage serious health and safety concerns for clients?</t>
  </si>
  <si>
    <t>Evidence Report(s)</t>
  </si>
  <si>
    <t>Source of Evidence</t>
  </si>
  <si>
    <t>Description of the Evidence</t>
  </si>
  <si>
    <t>Q7) Does the agency establish/follow service delivery standards and monitor performance to ensure program standards are met?</t>
  </si>
  <si>
    <t>Q8) Has the agency been accredited or had a third-party review (i.e. a party independent from both service provider and the Ministry)?</t>
  </si>
  <si>
    <t>Q9) Does the agency submit statistical reports as required by the Ministry?</t>
  </si>
  <si>
    <t>Q10) Does the agency effectively collaborate with other agencies in coordinating services for clients?</t>
  </si>
  <si>
    <t>Q10A) What mechanisms does the agency have in place to identify and address service delivery challenges and risks? What service delivery challenges were identified in the reporting period? How were they addressed? What is working well in the delivery of the program?</t>
  </si>
  <si>
    <t>Stakeholder Satisfaction</t>
  </si>
  <si>
    <t>Please submit your agency’s complaints policy, media policy, Memorandum of Understanding(s) pertinent to the TP agreement or protocols with other agencies or committees and any other documentation pertinent to this section.</t>
  </si>
  <si>
    <t>Please provide examples of internal controls, financial management policies and procedures and approvals processes.</t>
  </si>
  <si>
    <t>Legal</t>
  </si>
  <si>
    <t xml:space="preserve">Please submit a copy of the up-to-date Certificate of Insurance. </t>
  </si>
  <si>
    <t>IT (Information Technology)</t>
  </si>
  <si>
    <t xml:space="preserve">Please submit examples of policies and procedures related to Information and Technology practices.  </t>
  </si>
  <si>
    <r>
      <t xml:space="preserve">*Physical plant includes site(s) and location(s) where services are delivered to clients as well as the agency's head office. </t>
    </r>
    <r>
      <rPr>
        <b/>
        <sz val="12"/>
        <color rgb="FFFF0000"/>
        <rFont val="Arial"/>
        <family val="2"/>
      </rPr>
      <t>(Not applicable for all agencies.)</t>
    </r>
  </si>
  <si>
    <t>HR (Human Resources)</t>
  </si>
  <si>
    <t>A</t>
  </si>
  <si>
    <t>B</t>
  </si>
  <si>
    <t>C</t>
  </si>
  <si>
    <t>D</t>
  </si>
  <si>
    <t xml:space="preserve">B)  The Board has a governance model under development that will guide their decision making. </t>
  </si>
  <si>
    <r>
      <t>C)  The Board does not have an up-to-date governance mode in place to guide their decision making.</t>
    </r>
    <r>
      <rPr>
        <sz val="10"/>
        <color theme="1"/>
        <rFont val="Arial"/>
        <family val="2"/>
      </rPr>
      <t xml:space="preserve"> </t>
    </r>
  </si>
  <si>
    <t xml:space="preserve">D)  The Board does not have a governance model in place to guide their decision making. </t>
  </si>
  <si>
    <t>Risk Assessment</t>
  </si>
  <si>
    <t># of Answers</t>
  </si>
  <si>
    <t>Select Response</t>
  </si>
  <si>
    <t>A)  Board membership has a broad variety of fields of practice and expertise, and is reflective of the community served.</t>
  </si>
  <si>
    <t xml:space="preserve">B)  Board membership has good diversity in fields of practice and expertise and is fairly reflective of the community served. </t>
  </si>
  <si>
    <t>C)  Board membership has some diversity in fields of practice and expertise and somewhat reflective of the community served.</t>
  </si>
  <si>
    <t xml:space="preserve">D)  Board membership has limited diversity in fields of practice and expertise and is not reflective of the community served. </t>
  </si>
  <si>
    <t>B)  Board by-laws, policies and practices identify lines of authority and delegation of powers among the Board and the management, but they are not always followed.</t>
  </si>
  <si>
    <t>C)  Board by-laws, policies and practices identify lines of authority and delegation of powers among the Board and the management, but they are rarely followed.</t>
  </si>
  <si>
    <r>
      <t>D)  Board by-laws, policies and practices DO NOT clearly identify lines of authority and delegation of powers among the Board and the management</t>
    </r>
    <r>
      <rPr>
        <sz val="10"/>
        <color theme="1"/>
        <rFont val="Arial"/>
        <family val="2"/>
      </rPr>
      <t>.</t>
    </r>
  </si>
  <si>
    <t>A)  The Board has completed and documented the results of an annual performance assessment of the Executive Director, with a review of previously set goals.</t>
  </si>
  <si>
    <t>B)  The Board has completed and documented the results of a performance assessment of the Executive Director in the last two years, with minimal follow up on previously set goals.</t>
  </si>
  <si>
    <t>C)  The Board has completed and documented the results of a performance assessment of the Executive Director more than two years ago.</t>
  </si>
  <si>
    <t>D)  The Board has not completed or documented the results of an annual performance assessment of the Executive Director.</t>
  </si>
  <si>
    <t>A)  The agency has a Strategic Plan in place.</t>
  </si>
  <si>
    <t>B)  The agency is in the process of developing its Strategic Plan.</t>
  </si>
  <si>
    <t xml:space="preserve">C)  The agency does not have a Strategic Plan in place, but its development is in the agency’s long-term plan. </t>
  </si>
  <si>
    <t xml:space="preserve">D)  The agency does not have a Strategic Plan in place. </t>
  </si>
  <si>
    <t>Community Organized Support &amp; Prevention (Quinte) Inc.</t>
  </si>
  <si>
    <t>TPR # (BN #)</t>
  </si>
  <si>
    <t>Youth Justice Committee Program</t>
  </si>
  <si>
    <t>PROGRAM</t>
  </si>
  <si>
    <t>A)  The agency has policies and procedures in place to effectively manage client health and safety concerns, and has designated staff responsible for this function; follow-up of health and safety concerns is consistent.</t>
  </si>
  <si>
    <t>B)  The agency has policies and procedures in place to effectively manage client health and safety concerns, and has designated staff responsible for this function, but there is inconsistent follow-up.</t>
  </si>
  <si>
    <t>C)  The agency has policies and procedures in place to manage client health and safety concerns, but does not have designated staff responsible for this function; follow-up of health and safety concerns has been in response to specific requests or part of issues management.</t>
  </si>
  <si>
    <t>D)  The agency does not have policies and procedures in place to manage client health and safety concerns. Follow-up of health and safety concerns is only part of the issues management requested by ministry.</t>
  </si>
  <si>
    <t>A)  The agency has service delivery standards, monitors them regularly, and takes action to adjust their services.</t>
  </si>
  <si>
    <t>B)  The agency has service delivery standards, monitors them regularly, but has inconsistent follow-through action to adjust their services.</t>
  </si>
  <si>
    <t>C)  The agency has service delivery standards, but they are not monitored regularly.</t>
  </si>
  <si>
    <t>D)  The agency has not established service delivery standards, and does not perform any monitoring activities.</t>
  </si>
  <si>
    <t>A)  The agency has been accredited or has had a third-party review, has an action plan in place to deal with substandard areas, and has created improvements in these areas; or no substandard areas have been identified.</t>
  </si>
  <si>
    <t>B)  The agency has been accredited or has had a third-party review and has a feasible action plan in place to deal with substandard areas identified through accreditation or third party review. Action plans have not yet been implemented.</t>
  </si>
  <si>
    <t>C)  The agency has been accredited or has had a third-party review but does not have a feasible action plan in place to deal with substandard areas identified through accreditation or review.</t>
  </si>
  <si>
    <t xml:space="preserve">D)  The agency has not been accredited or has not had a third-party review. If checked, please provide details below in the description of evidence section. </t>
  </si>
  <si>
    <t>A)  Reports are submitted on-time and contain accurate information.</t>
  </si>
  <si>
    <t>B)  Reports are submitted late, but contain accurate information.</t>
  </si>
  <si>
    <t>C)  Reports are submitted late, and do not contain accurate information.</t>
  </si>
  <si>
    <t>D)  The agency is often late in submitting reports or does not submit reports at all.</t>
  </si>
  <si>
    <t>A)  The agency has effectively built, leveraged, and maintained strong, high-impact, relationships with a variety of relevant parties, both within and outside its sector.</t>
  </si>
  <si>
    <t>B)  The agency has effectively built and leveraged some key relationships with a few types of relevant parties.</t>
  </si>
  <si>
    <t>C)  The agency is in the early stages of building relationships and collaborating with other relevant parties.</t>
  </si>
  <si>
    <t>D)  The agency has made limited use of partnerships and alliances with other relevant parties.</t>
  </si>
  <si>
    <t>A)  The agency has a client complaints process, which is followed, communicated and well-known to clients (e.g. in a brochure or on its website) and is effective in resolving clients’ complaints.</t>
  </si>
  <si>
    <t>B)  The agency has a client complaints process, which is followed and communicated to clients (e.g. in a brochure or on its website), but is not effective in resolving clients’ complaints.</t>
  </si>
  <si>
    <t>C)  The agency has a client complaints process, but it is not followed, communicated or well-known to clients.</t>
  </si>
  <si>
    <t>D)  The agency does not have a client complaints process in place.</t>
  </si>
  <si>
    <t>A)  The agency has received only positive media coverage in the past two years, or the agency has had no instances of media coverage in the past two years.</t>
  </si>
  <si>
    <t>B)  The agency has received both positive and negative media coverage in the past two years and has effectively managed the negative coverage.</t>
  </si>
  <si>
    <t>C)  The agency has received negative media coverage in the past two years and has addressed some aspects of it, but not effectively enough to terminate the negative coverage.</t>
  </si>
  <si>
    <t>D)  The agency has received only negative media coverage in the past two years and has not actively managed it; therefore, negative coverage continues.</t>
  </si>
  <si>
    <t>A)  The agency is widely-known within the broader community, is perceived as actively engaged and highly responsive to community needs.</t>
  </si>
  <si>
    <t>B)  The agency is reasonably well-known within the broader community, and is perceived as open and responsive to community needs.</t>
  </si>
  <si>
    <t>C)  The agency has some visibility in the community, and is generally regarded as neutral (neither positive nor negative).</t>
  </si>
  <si>
    <t>D)  The agency’s community presence is not positively regarded.</t>
  </si>
  <si>
    <t>A)  The Board has well-established financial limits and controls (e.g. spending limits, spending approvals, sign-off procedures) for the organization, has a designated Board member/committee responsible for this function; and monitors the limits and controls on a regular basis.</t>
  </si>
  <si>
    <t>B)  The Board has identified financial limits and controls (e.g. spending limits, spending approvals, sign-off procedures) for the organization; has a designated Board member responsible for this function; but rarely monitors the limits and controls on a regular basis.</t>
  </si>
  <si>
    <t>C)  The Board has identified financial limits and controls (e.g. spending limits, spending approvals, sign-off procedures) for the organization, but does not have a designated Board member responsible for ensuring that financial systems are developed and implemented with due regard to generally accepted financial control standards, and government business and strategic directions. The Board does not monitor the limits and controls on a regular basis.</t>
  </si>
  <si>
    <t>A)  The agency has a cash-flow (cash management) budget, has internal controls regarding access to cash, and has a contingency plan in place that is regularly monitored and reported to the Board.</t>
  </si>
  <si>
    <t>B)  The agency has a written plan to deal with cash-flow requirements, including short and long-term cash flow requirements; debt service payments; and line of credit information.</t>
  </si>
  <si>
    <t>C)  The agency has a written plan to deal with some cash-flow requirements and to manage their fiscal budget, but has not acted upon it.</t>
  </si>
  <si>
    <t>D)  The agency does not have a written plan to deal with cash-flow requirements and/or has an accumulated debt that impinges on their cash flow.</t>
  </si>
  <si>
    <t xml:space="preserve">A)  The agency has good policies and procedures in place for debt management; it has effective cash management practices to ensure the debt obligations are fulfilled. </t>
  </si>
  <si>
    <t>B)  The agency has adequate policies and procedures in place for debt management, to ensure the debt obligations are fulfilled.</t>
  </si>
  <si>
    <t>C)  The agency has policies and procedures in place for debt management but they are not always followed to ensure the debt obligations are fulfilled.</t>
  </si>
  <si>
    <t>D)  The agency does not have policies and procedures in place for debt management to ensure the debt obligations are fulfilled.</t>
  </si>
  <si>
    <t>A)  The agency has and adheres to financial policies and procedures (less than 3 years old), including procurement, meals/hospitality, and travel and accountable procurement procedures.</t>
  </si>
  <si>
    <t>B)  The agency has and adheres to current financial policies and procedures that are older than 3 years, including procurement, meals/hospitality, and travel.</t>
  </si>
  <si>
    <t>C)  The agency has policies and procedures covering some of the financial areas and they are dated (more than 3 years). These policies are not consistently followed.</t>
  </si>
  <si>
    <t>D)  The agency does not have financial policies and procedures covering procurement, meals/hospitality, and travel.</t>
  </si>
  <si>
    <t>A)  The agency has adequate, fully-developed financial controls, forecasts and effective plans in place to deal with variances. The agency has a designated staff responsible for this function and follows-up on variances in a consistent manner.</t>
  </si>
  <si>
    <t>B)  The agency has adequate, fully-developed financial controls, forecasts and plans in place to deal with variances. The agency has a designated staff responsible for this function, but the follow-up to variances have been inconsistent.</t>
  </si>
  <si>
    <t>C)  The agency has partially developed financial controls, forecasts and plans in place to deal with variances, and does not have a designated staff responsible for this function, and the follow-up to variances have been inconsistent.</t>
  </si>
  <si>
    <t>D)  The agency does not have adequate and reliable financial controls, forecasts and effective plans in place to deal with variances. The agency does not have a designated staff responsible for this function, and the follow-up to variances have only been upon request by the Ministry.</t>
  </si>
  <si>
    <t>B)  The agency consistently provides complete and accurate budgets, forecasts and financial reporting as per Ministry requirements, but submission is not always on time.</t>
  </si>
  <si>
    <t>C)  The agency budgets, forecasts, and financial reporting are incomplete and contain some errors and the submission is not always on time.</t>
  </si>
  <si>
    <t>D)  The agency provides budgets, forecasts, and financial reporting with significant errors and/or the submission is consistently late.</t>
  </si>
  <si>
    <t>A)  No concerns were raised.</t>
  </si>
  <si>
    <t>B)  Concerns were raised and satisfactory action has been taken.</t>
  </si>
  <si>
    <t>C)  Concerns were raised and unsatisfactory responsive action has been taken.</t>
  </si>
  <si>
    <t>D)  Financial concerns were raised by external or Ministry reviews/audits, and no responsive action has been taken.</t>
  </si>
  <si>
    <t>A)  There have not been any recoveries identified in the past two years.</t>
  </si>
  <si>
    <t>B)  There have been recoveries in the past two years, but they were insignificant (less than 2%); or there have been some in the past two years that have exceeded 2% of the annual budget, due to causes not under the control of the agency.</t>
  </si>
  <si>
    <t>C)  There have been recoveries in the past two years that have exceeded 2% of the annual budget, due to issues largely controllable by the agency. Plans are in place to address those issues.</t>
  </si>
  <si>
    <t>D)  There have been recoveries in the past two years that have exceeded 2% of the annual budget, due to issues largely controllable by the agency. There is no plan in place to address the issues.</t>
  </si>
  <si>
    <t>A)  The agency’s funding from a non-MAG funder is secure, or the agency only receives funding from MAG.</t>
  </si>
  <si>
    <t>B)  The agency’s funding from another funder has been reduced/ increased and will only minimally affect its MAG service delivery.</t>
  </si>
  <si>
    <t>C)  The agency’s funding from another funder has been reduced and will likely affect its MAG service delivery.</t>
  </si>
  <si>
    <t>D)  The agency’s funding from another funder has been completely cut or substantially reduced, impacting its MAG service delivery and/or ability to function as an agency.</t>
  </si>
  <si>
    <t>A)  The agency actively assesses its compliance, has specialist support that is accountable for this function, updates its requirements and monitors them on a regular basis.</t>
  </si>
  <si>
    <t>B)  The agency has a process in place, it utilizes the specialist support that is required to ensure compliance with applicable legislation, regulations and policy requirements, and it does take action to ensure compliance, but only does this on an ad hoc basis.</t>
  </si>
  <si>
    <t>D)  The agency does not have a process in place to ensure compliance with applicable legislation, regulations and policy requirements.</t>
  </si>
  <si>
    <t>A)  There has been no litigation, legal proceedings or settlements.</t>
  </si>
  <si>
    <t>B)  There has been litigation, but it has not resulted in fines, penalties, personal liabilities for management/employees and/or stoppage of work, etc., in the past three years. (This may include any pending matters that are not yet determined. Please provide evidence below if checked.)</t>
  </si>
  <si>
    <t>A)  There were no significant areas of non-compliance or licensing issues.</t>
  </si>
  <si>
    <t>C)  There were areas of non-compliance or licensing issues and the agency’s response was ineffective, maintaining their non-compliant status.</t>
  </si>
  <si>
    <t>D)  There were significant areas of non-compliance or licensing issues and the agency did not take responsive action.</t>
  </si>
  <si>
    <t>A)  The Ministry or agency has received no communication within the past 12 months signaling concerns or alleged improprieties. The agency has put in place mechanisms and protocols to identify risk of fraud or misconduct and takes corrective action when it occurs.</t>
  </si>
  <si>
    <t>B)  The Ministry or agency has received communication within the past 12 months signaling concerns or alleged improprieties. The agency has put in place mechanisms and protocols to identify risk of fraud or misconduct and takes corrective action when it occurs.</t>
  </si>
  <si>
    <t>D)  The Ministry or agency has received several communications regarding potential improprieties that could have a negative impact on service delivery and service continuity. The agency has not yet developed and put in place mechanisms and protocols to identify risk of fraud or misconduct and a protocol to take corrective action when it occurs.</t>
  </si>
  <si>
    <t>A)  The IT and/or paper-based system is adequately backed-up with stored electronic records and files.</t>
  </si>
  <si>
    <t>B)  The IT and/or paper-based system is adequately backed-up with stored electronic records and files but it is not current and has not been tested.</t>
  </si>
  <si>
    <t>C)  The IT and/or paper-based system is adequately backed-up with stored electronic records and files but the agency does not have a Contingency Plan, which could quickly facilitate the agency’s return to service (if needed).</t>
  </si>
  <si>
    <t>D)  The agency does not have an IT and/or paper-based back-up system and therefore a system outage or damage would adversely affect the agency’s ability to deliver services.</t>
  </si>
  <si>
    <t>A)  The agency has a plan for its physical plant that has been updated in the past year.</t>
  </si>
  <si>
    <t>B)  The agency has a plan for its physical plant, but it has not been updated for over a year.</t>
  </si>
  <si>
    <t>C)  The agency has minimal back-up plans for its physical plant, which have not been tested and has not been updated for over a year.</t>
  </si>
  <si>
    <t>D)  The agency does not have a back-up plan for its physical plant and therefore building damage would adversely affect the agency’s ability to deliver services.</t>
  </si>
  <si>
    <t>A)  The agency has disclosure and confidentiality policies and procedures and there have been no unauthorized incidents.</t>
  </si>
  <si>
    <t>B)  The agency has disclosure and confidentiality policies and procedures and there has been an unauthorized incident and follow through was appropriate.</t>
  </si>
  <si>
    <t>C)  The agency has disclosure and confidentiality policies and procedures and there has been an unauthorized incident and follow through was not appropriate.</t>
  </si>
  <si>
    <t>D)  The agency has no disclosure and confidentiality policies and procedures and there has been an unauthorized incident and follow through was not appropriate.</t>
  </si>
  <si>
    <t>A)  The agency has not had difficulty in recruiting qualified staff, has a well-planned process for recruitment and is well-connected to potential staffing sources.</t>
  </si>
  <si>
    <t xml:space="preserve">B)  The agency has had some difficulty in recruiting qualified staff, even though it has a thorough recruitment plan, but cannot attract qualified staff due to issues beyond its control, i.e. geographic isolation, funding, etc. </t>
  </si>
  <si>
    <t>C)  The agency has had difficulty in recruiting qualified staff because its recruitment plan is not thorough enough.</t>
  </si>
  <si>
    <t>D)  The agency has had significant difficulty in recruiting qualified staff and has not developed a plan for recruitment.</t>
  </si>
  <si>
    <t>A)  The agency has not had difficulty in recruiting volunteers, has a well-planned process for recruitment and is well-connected to potential volunteer sources.</t>
  </si>
  <si>
    <t xml:space="preserve">B)  The agency has had some difficulty in recruiting volunteers, even though it has a thorough recruitment plan, but cannot attract volunteers due to issues beyond its control, i.e. geographic isolation, funding, etc. </t>
  </si>
  <si>
    <t>C)  The agency has had difficulty in recruiting volunteers because its recruitment plan is not thorough enough.</t>
  </si>
  <si>
    <t>D)  The agency has had significant difficulty in recruiting volunteers and has not developed a plan for recruitment.</t>
  </si>
  <si>
    <t>B)  The agency has the ability and tendency to develop and refine a concrete and realistic HR plan; some internal expertise in HR planning or access to relevant external assistance; HR planning carried out on near-regular basis.</t>
  </si>
  <si>
    <t>C)  The agency has some ability to develop a high-level HR plan, but is lacking expertise (either internal or accessible externally).</t>
  </si>
  <si>
    <t>D)  The agency uncovers and/or addresses HR needs only when issues are too large to ignore; there is a lack of HR planning activities and expertise (either internal or accessible externally); there is no experience in HR planning.</t>
  </si>
  <si>
    <t>A)  The agency has developed a process and policy to capture, document and disseminate knowledge, including an exit interview policy. When a staff person leaves, the agency follows this policy and process consistently.</t>
  </si>
  <si>
    <t>B)  The agency has developed a process and policy to capture, document, and disseminate knowledge, including an exit interview policy. When a staff person leaves, the agency does not consistently follow their policy.</t>
  </si>
  <si>
    <t>C)  The agency has some documented processes in place to capture, document and disseminate knowledge when staff leave. The agency does not have a formal exit interview policy, and processes and practices are not consistently followed.</t>
  </si>
  <si>
    <t>D)  The agency does not have a formal system to capture, document and disseminate knowledge when staff leave.</t>
  </si>
  <si>
    <t>A)  Well-planned processes to recruit, develop, and retain key funded positions; management takes an active interest in staff development; individually tailored development plans for employees are in place. Performance annual reviews include a development plan for each staff.</t>
  </si>
  <si>
    <t>B)  Recruitment, development, and retention of key funded positions are a priority on management’s agenda; some tailoring in development plans for employees. Performance annual reviews include a development plan for management, but not for all staff.</t>
  </si>
  <si>
    <t>C)  Recruitment, development, and retention of key funded positions are not a priority on management’s agenda; there is no tailoring in development plans for employees. Performance annual reviews do not incorporate a development plan for any staff.</t>
  </si>
  <si>
    <t>D)  Standard career paths are in place without considering succession planning and staff development.</t>
  </si>
  <si>
    <t>A)  The agency has a formal orientation process and package in place for new employees and volunteers. Orientation is consistently carried out with every new employee and volunteers, relevant materials are up-to-date, and cover all aspects of the agency’s mandate, structure, policies, as well as services and functions.</t>
  </si>
  <si>
    <t>B)  The agency has a formal orientation process and package for new employees and volunteers. Orientation is consistently carried out with every new employee and volunteer; however, relevant materials are not up-to-date.</t>
  </si>
  <si>
    <t>C)  The agency has a formal orientation for new employees and volunteers, but it is not consistently applied with every new employee and volunteer. The orientation materials are not up-to-date.</t>
  </si>
  <si>
    <t>D)  The agency has no formal orientation materials and process. Staff and volunteer orientation is informal.</t>
  </si>
  <si>
    <t>A)  The agency has been successful in retaining qualified staff.</t>
  </si>
  <si>
    <t>B)  The agency has been fairly successful in retaining qualified staff.</t>
  </si>
  <si>
    <t>C)  The agency has been partially successful in retaining qualified staff.</t>
  </si>
  <si>
    <t>D)  The agency has not been successful in retaining qualified staff.</t>
  </si>
  <si>
    <t>1-5</t>
  </si>
  <si>
    <t>11-13</t>
  </si>
  <si>
    <t>14-22</t>
  </si>
  <si>
    <t>23-26</t>
  </si>
  <si>
    <t>27-29</t>
  </si>
  <si>
    <t>30-36</t>
  </si>
  <si>
    <t>Questions</t>
  </si>
  <si>
    <t>IT</t>
  </si>
  <si>
    <t>HR</t>
  </si>
  <si>
    <t>ID #</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</si>
  <si>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</si>
  <si>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</si>
  <si>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</si>
  <si>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</si>
  <si>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</si>
  <si>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</si>
  <si>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</si>
  <si>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</si>
  <si>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</si>
  <si>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</si>
  <si>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</si>
  <si>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</si>
  <si>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</si>
  <si>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</si>
  <si>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</si>
  <si>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</si>
  <si>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</si>
  <si>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</si>
  <si>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</si>
  <si>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</si>
  <si>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</si>
  <si>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</si>
  <si>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</si>
  <si>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</si>
  <si>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</si>
  <si>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</si>
  <si>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</si>
  <si>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</si>
  <si>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</si>
  <si>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</si>
  <si>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</si>
  <si>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</si>
  <si>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</si>
  <si>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</si>
  <si>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</si>
  <si>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</si>
  <si>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Governance?</t>
  </si>
  <si>
    <t>1=A 2=B 3=C 4=D</t>
  </si>
  <si>
    <t>Code</t>
  </si>
  <si>
    <t>Response Item</t>
  </si>
  <si>
    <t>Frequency</t>
  </si>
  <si>
    <t>Percent</t>
  </si>
  <si>
    <t>No Response</t>
  </si>
  <si>
    <t>Q10A</t>
  </si>
  <si>
    <t>Human Resources</t>
  </si>
  <si>
    <t>Information Technology</t>
  </si>
  <si>
    <t>Frequency Table for Questions in Risk Assessment Questionnaire</t>
  </si>
  <si>
    <t>6-10</t>
  </si>
  <si>
    <t>Financial</t>
  </si>
  <si>
    <t>Risk Approver (MAG)</t>
  </si>
  <si>
    <t>Direct Accountability Program</t>
  </si>
  <si>
    <t xml:space="preserve">Catholic Family Services of Simcoe County </t>
  </si>
  <si>
    <t>Elizabeth Fry Society of Simcoe County</t>
  </si>
  <si>
    <t xml:space="preserve">John Howard Society of Belleville &amp; District </t>
  </si>
  <si>
    <t>HANDS The Family Help Network</t>
  </si>
  <si>
    <t>Simcoe Muskoka Child, Youth and Family Services</t>
  </si>
  <si>
    <t>Associated Youth Services of Peel</t>
  </si>
  <si>
    <t xml:space="preserve">Elizabeth Fry Society of Peel-Halton </t>
  </si>
  <si>
    <t>Lanark, Leeds and Grenville Addictions &amp; Mental Health</t>
  </si>
  <si>
    <t xml:space="preserve">Reverend Norm Johnston Youth Residence Inc </t>
  </si>
  <si>
    <t>The Salvation Army Correctional and Justice Services of London &amp; Area</t>
  </si>
  <si>
    <t xml:space="preserve">Northumberland Community Service Order Program </t>
  </si>
  <si>
    <t>Rebound Child &amp; Youth Services Inc.</t>
  </si>
  <si>
    <t xml:space="preserve">Hearst-Kapuskasing-Smooth Rock Falls Counselling Services </t>
  </si>
  <si>
    <t>North Eastern Ontario Family and Children's Services</t>
  </si>
  <si>
    <t>Elizabeth Fry Society of Toronto</t>
  </si>
  <si>
    <t xml:space="preserve">Laurencrest Youth Services Inc </t>
  </si>
  <si>
    <t>FIREFLY</t>
  </si>
  <si>
    <t xml:space="preserve">John Howard Society of Durham </t>
  </si>
  <si>
    <t>United Native Friendship Centre</t>
  </si>
  <si>
    <t>The Governing Council of The Salvation Army in Canada
The Salvation Army Correctional and Justice Services</t>
  </si>
  <si>
    <t xml:space="preserve">John Howard Society of Waterloo-Wellington </t>
  </si>
  <si>
    <t xml:space="preserve">Timmins Family Counselling Centre Inc </t>
  </si>
  <si>
    <t>John Howard Society of Hamilton, Burlington and area</t>
  </si>
  <si>
    <t>Ne-Chee Friendship Centre</t>
  </si>
  <si>
    <t xml:space="preserve">Pines Community Resource Centre </t>
  </si>
  <si>
    <t>Youth Diversion Program</t>
  </si>
  <si>
    <t xml:space="preserve">The Salvation Army, New Directions </t>
  </si>
  <si>
    <t>Lanark OPP</t>
  </si>
  <si>
    <t>Boys and Girls Club of Kawartha Lakes</t>
  </si>
  <si>
    <t xml:space="preserve">John Howard Society of Kawartha Lakes &amp; Haliburton </t>
  </si>
  <si>
    <t xml:space="preserve">John Howard Society of London </t>
  </si>
  <si>
    <t xml:space="preserve">St Leonard's Community Services </t>
  </si>
  <si>
    <t>St. Leonard's Society of London</t>
  </si>
  <si>
    <t xml:space="preserve">Elizabeth Fry Society of Ottawa </t>
  </si>
  <si>
    <t>John Howard Society of Toronto</t>
  </si>
  <si>
    <t>John Howard Society of Peel-Halton-Dufferin</t>
  </si>
  <si>
    <t>Napanee OPP</t>
  </si>
  <si>
    <t xml:space="preserve">The Salvation Army Correctional &amp; Justice Serv Freedom Ministries </t>
  </si>
  <si>
    <t xml:space="preserve">Family Services York Region </t>
  </si>
  <si>
    <t>John Howard Society of York Region</t>
  </si>
  <si>
    <t>YES Employment Services Inc. (Nipissing)</t>
  </si>
  <si>
    <t>Operation Springboard</t>
  </si>
  <si>
    <t xml:space="preserve">John Howard Society of Ottawa </t>
  </si>
  <si>
    <t>Owen Sound and Area Family YMCA</t>
  </si>
  <si>
    <t xml:space="preserve">Community Resource Centre (Killaloe/Pembroke) </t>
  </si>
  <si>
    <t>Lanark County Community Justice Program Inc.</t>
  </si>
  <si>
    <t>John Howard Society of Peterborough</t>
  </si>
  <si>
    <t xml:space="preserve">The Salvation Army Peterborough Temple Comm &amp; Fam Serv </t>
  </si>
  <si>
    <t>YMCAs  across Southwestern Ontario</t>
  </si>
  <si>
    <t xml:space="preserve">John Howard Society of Sault Ste Marie </t>
  </si>
  <si>
    <t>West Scarborough Neighbourhood Community Centre</t>
  </si>
  <si>
    <t>Haldimand-Norfolk REACH</t>
  </si>
  <si>
    <t xml:space="preserve">John Howard Society of Niagara  </t>
  </si>
  <si>
    <t>Port Colborne Community Association For Resource Extension (Port Cares)</t>
  </si>
  <si>
    <t>Huron-Perth Centre</t>
  </si>
  <si>
    <t xml:space="preserve">John Howard Society of Sudbury </t>
  </si>
  <si>
    <t xml:space="preserve">John Howard Society of Thunder Bay </t>
  </si>
  <si>
    <t>Thunder Bay Indian Youth Friendship Centre</t>
  </si>
  <si>
    <t>Essex County Diversion Program Inc.</t>
  </si>
  <si>
    <t>St Leonard’s House</t>
  </si>
  <si>
    <t>Community Options for Justice (Oxford)</t>
  </si>
  <si>
    <t xml:space="preserve">The Salvation Army Comm &amp; Fam Serv Oshawa </t>
  </si>
  <si>
    <t>Boys and Girls Club of Durham</t>
  </si>
  <si>
    <t xml:space="preserve">Drop Down Lists </t>
  </si>
  <si>
    <t>TP RECIPIENT RISK MITIGATION PLAN</t>
  </si>
  <si>
    <t>TP Recipient Name:</t>
  </si>
  <si>
    <t>Program Name:</t>
  </si>
  <si>
    <t>Mitigation Plan Completed By:</t>
  </si>
  <si>
    <t>Completion Date:</t>
  </si>
  <si>
    <t>Question for Evaluation</t>
  </si>
  <si>
    <t>Risk Mitigation Strategy</t>
  </si>
  <si>
    <t>Ministry Comments</t>
  </si>
  <si>
    <t>Progress Report</t>
  </si>
  <si>
    <t>FOR MINISTRY STAFF:</t>
  </si>
  <si>
    <t xml:space="preserve">My signature confirms that the Ministry has received and accepted the TP recipient's plan to mitigate the identified risks.  </t>
  </si>
  <si>
    <t>Confirmation</t>
  </si>
  <si>
    <t>Print Name:</t>
  </si>
  <si>
    <t>Date:</t>
  </si>
  <si>
    <t>Approvals</t>
  </si>
  <si>
    <t>Risk Dimension - Governance</t>
  </si>
  <si>
    <t>Risk Dimension - Service Delivery</t>
  </si>
  <si>
    <t>Risk Dimension - Stakeholder Satisfaction</t>
  </si>
  <si>
    <t>Risk Dimension - Financial</t>
  </si>
  <si>
    <t>Risk Dimension - Information Technology</t>
  </si>
  <si>
    <t>Risk Dimension - Human Resources</t>
  </si>
  <si>
    <t>Manager  (Signature):</t>
  </si>
  <si>
    <t>Risk Dimension - Legal</t>
  </si>
  <si>
    <t>A)  The Board has a governance model in place to guide their decision making.</t>
  </si>
  <si>
    <t>A)  Board by-laws, policies and practices identify lines of authority and delegation of powers among the Board and the management and they are always followed.</t>
  </si>
  <si>
    <t xml:space="preserve"> There is little differentiation between the governance roles/functions of the Board and the roles/functions of the Executive Director. The ED provides information to Board members to support their decision-making only when the Board is seeking information. Board leadership has a strained working relationship with the ED. There are tensions and unresolved issues among Board members.</t>
  </si>
  <si>
    <t>D)  The Board of Directors has not established financial limits and controls (e.g. spending limits; spending approvals, sign-off procedures) for the organization, and does not have a designated Board member responsible for this function.</t>
  </si>
  <si>
    <t>A)  The agency consistently provides complete and accurate budgets, forecasts and financial reporting in a timely manner as per Ministry requirements.</t>
  </si>
  <si>
    <t>C)  The agency has a process in place, but it does not have the specialist support (e.g., finance, HR, IT) that is required to ensure compliance with applicable legislation, regulations and policy requirements.</t>
  </si>
  <si>
    <t>C)  There has been a single legal proceeding with fines, penalties, personal liabilities for management/employees, stoppage of work, etc., in the past three years.</t>
  </si>
  <si>
    <t>D)  There has been more than one legal proceeding resulting in fines, penalties, personal liabilities for management/employees, stoppage of work, etc. in the past three years.</t>
  </si>
  <si>
    <t>B)  There were areas of non-compliance or licensing issues and the agency's response addressed these issues.</t>
  </si>
  <si>
    <t>C)  The Ministry or agency has received communication within the past 12 months signalling concerns or alleged improprieties. The agency has not yet developed and put in place mechanisms and protocols to identify risk of fraud or misconduct in order to take corrective action when it occurs.</t>
  </si>
  <si>
    <t>A)  The agency is able to develop and refine a concrete, realistic, and detailed HR plan; has internal expertise in HR planning (via trained, dedicated HR manager), or efficiently uses external, sustainable, highly qualified resources; HR planning exercise carried out regularly.</t>
  </si>
  <si>
    <t>Program Coordinator/Consultant (Signature):</t>
  </si>
  <si>
    <t>Overall Calculated Rating</t>
  </si>
  <si>
    <t>Bail Verification and Supervision Program</t>
  </si>
  <si>
    <t>Salvation Army Bayside Mission, Barrie - Bail Beds</t>
  </si>
  <si>
    <t xml:space="preserve">Elizabeth Fry Society of Ottawa - Bail Beds </t>
  </si>
  <si>
    <t>Elizabeth Fry Society of Simcoe County - Bail Beds</t>
  </si>
  <si>
    <t xml:space="preserve">Elizabeth Fry Society of Sudbury - North Bay Loc </t>
  </si>
  <si>
    <t xml:space="preserve">Elizabeth Fry Society of Peterborough </t>
  </si>
  <si>
    <t xml:space="preserve">John Howard Society of Sarnia Lambton </t>
  </si>
  <si>
    <t xml:space="preserve">Six Nations of the Grand River  </t>
  </si>
  <si>
    <t xml:space="preserve">Toronto Bail Program </t>
  </si>
  <si>
    <t xml:space="preserve">John Howard Society of Windsor-Essex County </t>
  </si>
  <si>
    <t xml:space="preserve">Community Resources for People in Conflict with the Law </t>
  </si>
  <si>
    <t xml:space="preserve">Governing Council of The Salvation Army in Canada - Barrie </t>
  </si>
  <si>
    <t xml:space="preserve">Barrie Native Friendship Centre </t>
  </si>
  <si>
    <t xml:space="preserve">Ininew Friendship Centre - Cochrane </t>
  </si>
  <si>
    <t xml:space="preserve">Dryden Native Friendship Centre </t>
  </si>
  <si>
    <t xml:space="preserve">John Howard Society of Kingston </t>
  </si>
  <si>
    <t xml:space="preserve">Nishnawbe-Aski Legal Services Corporation - Sioux Lookout </t>
  </si>
  <si>
    <t xml:space="preserve">The Elizabeth Fry Society - Sudbury Branch </t>
  </si>
  <si>
    <t xml:space="preserve">Nishnawbe-Aski Legal Services Corporation - Timmins </t>
  </si>
  <si>
    <t>Toronto Bail Program - Oshawa Location</t>
  </si>
  <si>
    <t>RECIPIENT</t>
  </si>
  <si>
    <t>Risk Assessor (TP Recipient)</t>
  </si>
  <si>
    <t xml:space="preserve">Q11) Does the agency have an internal client complaints process that responds to complaints in a timely manner and addresses the complaint to the clients’ satisfaction? </t>
  </si>
  <si>
    <t>Q12) Has the agency received media coverage in the past two years? If negative, how has this coverage been managed?</t>
  </si>
  <si>
    <t>Q13) Does the agency manage local community relationships well?</t>
  </si>
  <si>
    <t>Q14) Is the Board of Directors effectively performing its roles and responsibilities regarding establishing financial limits and controls?</t>
  </si>
  <si>
    <t>Q15) Is there a written agency plan to deal with cash-flow requirements or accumulated debt including alternate cash-flow through other income or credit sources to meet short-term and long-term obligations?</t>
  </si>
  <si>
    <t>Q16) Is the agency effective in managing its debt?</t>
  </si>
  <si>
    <t>Q17) Does the agency have and utilize current financial policies and procedures covering procurement, meals/hospitality, and travel?</t>
  </si>
  <si>
    <t>Q18) Does the agency have adequate and reliable financial controls, forecasts and effective plans to deal with program variances?</t>
  </si>
  <si>
    <t xml:space="preserve">Q19) Does the agency provide complete and accurate budgets, forecasts and financial reporting on time and as per Ministry requirements? </t>
  </si>
  <si>
    <t>Q20) Have there been concerns raised in internal or external financial reviews in the past two years, and has appropriate corrective action been taken in response?</t>
  </si>
  <si>
    <t>Q21) Have there been significant recoveries in the past two years that have exceeded 2% of the annual budget?</t>
  </si>
  <si>
    <t>Q22) Has the agency had funding reductions or increases from other funders that impact MAG service delivery?</t>
  </si>
  <si>
    <t xml:space="preserve">Q23) Does the agency have a process in place to ensure compliance with applicable legislation, regulations and policy requirements? </t>
  </si>
  <si>
    <t>Q24) Please identify any prior or pending legal proceeding(s) or settlement(s) that have resulted, or could result, in fines, penalties, personal liabilities for management/employees and/or stoppage of work, etc.?</t>
  </si>
  <si>
    <t>Q25) What was the outcome and the agency’s response to the most recent licensing or compliance review? (Not applicable for all agencies.)</t>
  </si>
  <si>
    <t>Q26)  Has the agency or Ministry received communication within the past 12 months from stakeholders signaling concerns or alleged improprieties?</t>
  </si>
  <si>
    <t>Q27) Does the agency have an electronic and/or paper-based back-up system?</t>
  </si>
  <si>
    <t xml:space="preserve">Q28) Does the agency have a back-up plan for its physical plant? </t>
  </si>
  <si>
    <t>Q29) Does the agency have policies and procedures to protect sensitive information and limit access/disclosure in inappropriate situations? Has there been an incident of unauthorized disclosure of information?</t>
  </si>
  <si>
    <t>Q30) Has the agency been successful in recruiting permanent staff (full-time and/or part-time) with the requisite core competencies, skills, accreditations or knowledge?</t>
  </si>
  <si>
    <t xml:space="preserve">Q31) Has the agency been successful in recruiting volunteers with the requisite core competencies, skills, accreditations or knowledge? </t>
  </si>
  <si>
    <t>Q32) Does the agency have appropriate HR planning in place?</t>
  </si>
  <si>
    <t>Q33) Does the agency have documented processes in place to maintain knowledge when staff leave?</t>
  </si>
  <si>
    <t>Q35) Is there a formal orientation for new employees and volunteers, if applicable?</t>
  </si>
  <si>
    <t>Q36) Has the agency been successful in retaining staff with the requisite core competencies, skills, accreditations or core knowledge?</t>
  </si>
  <si>
    <t>Please submit the following documentation in relation to the Board of Directors: List of Board members and their qualifications; copy of Annual Report; copy of Strategic Plan (if available).</t>
  </si>
  <si>
    <t xml:space="preserve">Q29A) What steps have you taken to minimize the risk of a cyberattack? How and where is the case information  stored? </t>
  </si>
  <si>
    <t>Q10B) What action does the program take in the case of changing caseloads (decline or increase)?</t>
  </si>
  <si>
    <t>Instructions for Completion of the Risk Assessment Tool</t>
  </si>
  <si>
    <t>Date Approved by Board</t>
  </si>
  <si>
    <t xml:space="preserve">Review the risk assessment and the mitigation plan every three months and provide an update on the TP recipient's progress in implementing the risk mitigation strategies. Updates may be provided in the form of a memorandum if no new risks are being reported.  </t>
  </si>
  <si>
    <t>Q34) Is there a succession plan for key funded positions?</t>
  </si>
  <si>
    <r>
      <t xml:space="preserve">Risk reporting is one of the requirements for Transfer Payment Programs as per the </t>
    </r>
    <r>
      <rPr>
        <i/>
        <sz val="14"/>
        <color theme="1"/>
        <rFont val="Arial"/>
        <family val="2"/>
      </rPr>
      <t>Transfer Payment Accountability Directive, April 2017</t>
    </r>
    <r>
      <rPr>
        <sz val="14"/>
        <color theme="1"/>
        <rFont val="Arial"/>
        <family val="2"/>
      </rPr>
      <t xml:space="preserve">. The Directive requires ministries to use a risk-based approach to oversight of Transfer Payment Recipients.
This Risk Assessment Tool assesses risk based on seven (7) categories as follows:
 Governance
 Service Delivery
 Stakeholder Satisfaction
 Financial
 Legal
 Information Technology (I.T.)
 Human Resources (HR)
Based on the responses, the tool will assess risk level to be Low, Medium, or High. Depending on the risk level determined, the ministry will work with Transfer Payment Recipients to ensure compliance with program requirements. 
------------------------------------------------------------
</t>
    </r>
    <r>
      <rPr>
        <b/>
        <sz val="14"/>
        <color theme="1"/>
        <rFont val="Arial"/>
        <family val="2"/>
      </rPr>
      <t>1.</t>
    </r>
    <r>
      <rPr>
        <sz val="14"/>
        <color theme="1"/>
        <rFont val="Arial"/>
        <family val="2"/>
      </rPr>
      <t xml:space="preserve"> Complete the </t>
    </r>
    <r>
      <rPr>
        <sz val="14"/>
        <rFont val="Arial"/>
        <family val="2"/>
      </rPr>
      <t>Risk Assessment</t>
    </r>
    <r>
      <rPr>
        <sz val="14"/>
        <color rgb="FFFF0000"/>
        <rFont val="Arial"/>
        <family val="2"/>
      </rPr>
      <t xml:space="preserve"> </t>
    </r>
    <r>
      <rPr>
        <sz val="14"/>
        <color theme="1"/>
        <rFont val="Arial"/>
        <family val="2"/>
      </rPr>
      <t xml:space="preserve">Summary, as required in tab 1.
</t>
    </r>
    <r>
      <rPr>
        <b/>
        <sz val="14"/>
        <color theme="1"/>
        <rFont val="Arial"/>
        <family val="2"/>
      </rPr>
      <t>2.</t>
    </r>
    <r>
      <rPr>
        <sz val="14"/>
        <color theme="1"/>
        <rFont val="Arial"/>
        <family val="2"/>
      </rPr>
      <t xml:space="preserve"> Tab along through each section and choose the appropriate response by letter (A, B, C, D) specific to your agency. 
</t>
    </r>
    <r>
      <rPr>
        <b/>
        <sz val="14"/>
        <color theme="1"/>
        <rFont val="Arial"/>
        <family val="2"/>
      </rPr>
      <t>3.</t>
    </r>
    <r>
      <rPr>
        <sz val="14"/>
        <color theme="1"/>
        <rFont val="Arial"/>
        <family val="2"/>
      </rPr>
      <t xml:space="preserve"> For each question, please provide </t>
    </r>
    <r>
      <rPr>
        <sz val="14"/>
        <rFont val="Arial"/>
        <family val="2"/>
      </rPr>
      <t>evidence</t>
    </r>
    <r>
      <rPr>
        <sz val="14"/>
        <color theme="1"/>
        <rFont val="Arial"/>
        <family val="2"/>
      </rPr>
      <t xml:space="preserve"> to substantiate the response. For example, Question 1 asks the following: Does the Board of Directors have the capacity to make effective decisions to ensure that their organization achieves its stated mission? An example of a </t>
    </r>
    <r>
      <rPr>
        <i/>
        <sz val="14"/>
        <color theme="1"/>
        <rFont val="Arial"/>
        <family val="2"/>
      </rPr>
      <t>"Source of Evidence"</t>
    </r>
    <r>
      <rPr>
        <sz val="14"/>
        <color theme="1"/>
        <rFont val="Arial"/>
        <family val="2"/>
      </rPr>
      <t xml:space="preserve"> may include the existence of a Board decision-making policy, or a specific reference to this capacity within the Board By-Laws. The </t>
    </r>
    <r>
      <rPr>
        <i/>
        <sz val="14"/>
        <color theme="1"/>
        <rFont val="Arial"/>
        <family val="2"/>
      </rPr>
      <t>"Description of Evidence"</t>
    </r>
    <r>
      <rPr>
        <sz val="14"/>
        <color theme="1"/>
        <rFont val="Arial"/>
        <family val="2"/>
      </rPr>
      <t xml:space="preserve"> would include additional details on how the policy/practice is operationalized and the last date updated. Depending on your response to each question, there may not be evidence to report.
</t>
    </r>
    <r>
      <rPr>
        <b/>
        <sz val="14"/>
        <color theme="1"/>
        <rFont val="Arial"/>
        <family val="2"/>
      </rPr>
      <t>4.</t>
    </r>
    <r>
      <rPr>
        <sz val="14"/>
        <color theme="1"/>
        <rFont val="Arial"/>
        <family val="2"/>
      </rPr>
      <t xml:space="preserve"> Any responses that result in a C or D answer must be addressed in the Risk Mitigation Plan on the last tab. In the Plan, please identify mitigation strategies.
</t>
    </r>
    <r>
      <rPr>
        <b/>
        <sz val="14"/>
        <color theme="1"/>
        <rFont val="Arial"/>
        <family val="2"/>
      </rPr>
      <t>5.</t>
    </r>
    <r>
      <rPr>
        <sz val="14"/>
        <color theme="1"/>
        <rFont val="Arial"/>
        <family val="2"/>
      </rPr>
      <t xml:space="preserve"> Prior to submitting the completed document, please ensure it is reviewed and approved by the Board of Directors. The date of Board approval must be included on the Summary page.
</t>
    </r>
    <r>
      <rPr>
        <b/>
        <sz val="14"/>
        <color theme="1"/>
        <rFont val="Arial"/>
        <family val="2"/>
      </rPr>
      <t>6.</t>
    </r>
    <r>
      <rPr>
        <sz val="14"/>
        <color theme="1"/>
        <rFont val="Arial"/>
        <family val="2"/>
      </rPr>
      <t xml:space="preserve"> Submit the document electronically to MAG on </t>
    </r>
    <r>
      <rPr>
        <sz val="14"/>
        <rFont val="Arial"/>
        <family val="2"/>
      </rPr>
      <t>or before</t>
    </r>
    <r>
      <rPr>
        <sz val="14"/>
        <color theme="1"/>
        <rFont val="Arial"/>
        <family val="2"/>
      </rPr>
      <t xml:space="preserve"> the due date required.
</t>
    </r>
    <r>
      <rPr>
        <b/>
        <sz val="14"/>
        <color theme="1"/>
        <rFont val="Arial"/>
        <family val="2"/>
      </rPr>
      <t>7.</t>
    </r>
    <r>
      <rPr>
        <sz val="14"/>
        <color theme="1"/>
        <rFont val="Arial"/>
        <family val="2"/>
      </rPr>
      <t xml:space="preserve"> Please connect with your MAG Program Coordinator/Consultant for assistance with the Risk Mitigation Plan and/or the tool in general. 
 </t>
    </r>
  </si>
  <si>
    <t>Details to support Response</t>
  </si>
  <si>
    <t>Expected timeline to address identified risk</t>
  </si>
  <si>
    <t>Expected outcome from the plan's implementation</t>
  </si>
  <si>
    <t>Risk Assessment Completed</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</si>
</sst>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font>
    <font>
      <b/>
      <sz val="16"/>
      <color theme="1"/>
      <name val="Arial"/>
      <family val="2"/>
    </font>
    <font>
      <b/>
      <sz val="18"/>
      <color theme="1"/>
      <name val="Arial"/>
      <family val="2"/>
    </font>
    <font>
      <b/>
      <sz val="12"/>
      <color theme="1"/>
      <name val="Arial"/>
      <family val="2"/>
    </font>
    <font>
      <b/>
      <sz val="11"/>
      <color theme="1"/>
      <name val="Arial"/>
      <family val="2"/>
    </font>
    <font>
      <sz val="10"/>
      <color theme="1"/>
      <name val="Arial"/>
      <family val="2"/>
    </font>
    <font>
      <b/>
      <sz val="10"/>
      <color theme="1"/>
      <name val="Arial"/>
      <family val="2"/>
    </font>
    <font>
      <b/>
      <sz val="12"/>
      <color rgb="FFFF0000"/>
      <name val="Arial"/>
      <family val="2"/>
    </font>
    <font>
      <sz val="8.5"/>
      <color theme="1"/>
      <name val="Arial"/>
      <family val="2"/>
    </font>
    <font>
      <sz val="10"/>
      <color theme="1"/>
      <name val="MS Gothic"/>
      <family val="3"/>
    </font>
    <font>
      <sz val="12"/>
      <color theme="1"/>
      <name val="Arial"/>
      <family val="2"/>
    </font>
    <font>
      <sz val="12"/>
      <name val="Arial"/>
      <family val="2"/>
    </font>
    <font>
      <b/>
      <sz val="2.5"/>
      <color theme="1"/>
      <name val="Arial"/>
      <family val="2"/>
    </font>
    <font>
      <sz val="11"/>
      <color theme="1"/>
      <name val="Arial"/>
      <family val="2"/>
    </font>
    <font>
      <b/>
      <sz val="16"/>
      <name val="Arial"/>
      <family val="2"/>
    </font>
    <font>
      <b/>
      <sz val="24"/>
      <color theme="1"/>
      <name val="Arial"/>
      <family val="2"/>
    </font>
    <font>
      <b/>
      <sz val="28"/>
      <color theme="1"/>
      <name val="Arial"/>
      <family val="2"/>
    </font>
    <font>
      <sz val="12"/>
      <color theme="1"/>
      <name val="Wingdings"/>
      <charset val="2"/>
    </font>
    <font>
      <sz val="12"/>
      <color theme="1"/>
      <name val="Calibri"/>
      <family val="2"/>
      <scheme val="minor"/>
    </font>
    <font>
      <b/>
      <sz val="12"/>
      <color theme="1"/>
      <name val="Calibri"/>
      <family val="2"/>
    </font>
    <font>
      <sz val="12"/>
      <name val="Calibri"/>
      <family val="2"/>
      <scheme val="minor"/>
    </font>
    <font>
      <b/>
      <sz val="11"/>
      <name val="Arial"/>
      <family val="2"/>
    </font>
    <font>
      <b/>
      <sz val="10"/>
      <name val="Arial"/>
      <family val="2"/>
    </font>
    <font>
      <sz val="10"/>
      <name val="Arial"/>
      <family val="2"/>
    </font>
    <font>
      <b/>
      <sz val="10"/>
      <color theme="0"/>
      <name val="Arial"/>
      <family val="2"/>
    </font>
    <font>
      <i/>
      <sz val="10"/>
      <name val="Arial"/>
      <family val="2"/>
    </font>
    <font>
      <sz val="11"/>
      <name val="Arial"/>
      <family val="2"/>
    </font>
    <font>
      <b/>
      <sz val="12"/>
      <name val="Arial"/>
      <family val="2"/>
    </font>
    <font>
      <i/>
      <sz val="9"/>
      <name val="Arial"/>
      <family val="2"/>
    </font>
    <font>
      <sz val="9"/>
      <name val="Arial"/>
      <family val="2"/>
    </font>
    <font>
      <b/>
      <sz val="14"/>
      <color theme="1"/>
      <name val="Arial"/>
      <family val="2"/>
    </font>
    <font>
      <sz val="14"/>
      <color theme="1"/>
      <name val="Arial"/>
      <family val="2"/>
    </font>
    <font>
      <i/>
      <sz val="14"/>
      <color theme="1"/>
      <name val="Arial"/>
      <family val="2"/>
    </font>
    <font>
      <sz val="14"/>
      <color rgb="FFFF0000"/>
      <name val="Arial"/>
      <family val="2"/>
    </font>
    <font>
      <sz val="14"/>
      <name val="Arial"/>
      <family val="2"/>
    </font>
  </fonts>
  <fills count="14">
    <fill>
      <patternFill patternType="none"/>
    </fill>
    <fill>
      <patternFill patternType="gray125"/>
    </fill>
    <fill>
      <patternFill patternType="solid">
        <fgColor rgb="FFF2F2F2"/>
        <bgColor indexed="64"/>
      </patternFill>
    </fill>
    <fill>
      <patternFill patternType="solid">
        <fgColor theme="7" tint="0.59999389629810485"/>
        <bgColor indexed="64"/>
      </patternFill>
    </fill>
    <fill>
      <patternFill patternType="solid">
        <fgColor rgb="FF00FF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5" tint="-0.24994659260841701"/>
        <bgColor indexed="64"/>
      </patternFill>
    </fill>
  </fills>
  <borders count="6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D3D3D3"/>
      </right>
      <top/>
      <bottom style="medium">
        <color rgb="FF000000"/>
      </bottom>
      <diagonal/>
    </border>
    <border>
      <left/>
      <right style="medium">
        <color rgb="FFD3D3D3"/>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right/>
      <top/>
      <bottom style="medium">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19">
    <xf numFmtId="0" fontId="0" fillId="0" borderId="0" xfId="0"/>
    <xf numFmtId="0" fontId="1" fillId="0" borderId="0" xfId="0" applyFont="1" applyAlignment="1">
      <alignment vertical="center"/>
    </xf>
    <xf numFmtId="0" fontId="2" fillId="0" borderId="0" xfId="0" applyFont="1"/>
    <xf numFmtId="0" fontId="0" fillId="0" borderId="1" xfId="0" applyBorder="1"/>
    <xf numFmtId="0" fontId="3" fillId="0" borderId="0" xfId="0" applyFont="1" applyAlignment="1">
      <alignment vertical="center"/>
    </xf>
    <xf numFmtId="0" fontId="2" fillId="0" borderId="0" xfId="0" applyFont="1" applyAlignment="1">
      <alignment vertical="center"/>
    </xf>
    <xf numFmtId="0" fontId="7" fillId="0" borderId="0" xfId="0" applyFont="1" applyBorder="1" applyAlignment="1">
      <alignment vertical="center"/>
    </xf>
    <xf numFmtId="0" fontId="10" fillId="0" borderId="0" xfId="0" applyFont="1" applyAlignment="1">
      <alignment horizontal="center"/>
    </xf>
    <xf numFmtId="0" fontId="10" fillId="0" borderId="0" xfId="0" applyFont="1"/>
    <xf numFmtId="0" fontId="11" fillId="0" borderId="0" xfId="0" applyFont="1"/>
    <xf numFmtId="0" fontId="10" fillId="0" borderId="0" xfId="0" applyFont="1" applyAlignment="1">
      <alignment wrapText="1"/>
    </xf>
    <xf numFmtId="0" fontId="3" fillId="0" borderId="0" xfId="0" applyFont="1"/>
    <xf numFmtId="0" fontId="12" fillId="0" borderId="0" xfId="0" applyFont="1" applyAlignment="1">
      <alignment vertical="center"/>
    </xf>
    <xf numFmtId="0" fontId="13" fillId="0" borderId="0" xfId="0" applyFont="1"/>
    <xf numFmtId="0" fontId="13" fillId="5" borderId="14" xfId="0" applyFont="1" applyFill="1" applyBorder="1" applyAlignment="1">
      <alignment horizontal="left" wrapText="1"/>
    </xf>
    <xf numFmtId="0" fontId="10" fillId="0" borderId="21" xfId="0" applyFont="1" applyBorder="1"/>
    <xf numFmtId="0" fontId="10" fillId="5" borderId="21" xfId="0" applyFont="1" applyFill="1" applyBorder="1"/>
    <xf numFmtId="0" fontId="5" fillId="0" borderId="22" xfId="0" applyFont="1" applyBorder="1" applyAlignment="1">
      <alignment vertical="center" wrapText="1"/>
    </xf>
    <xf numFmtId="0" fontId="5" fillId="0" borderId="23" xfId="0" applyFont="1" applyBorder="1" applyAlignment="1">
      <alignment vertical="center" wrapText="1"/>
    </xf>
    <xf numFmtId="0" fontId="11" fillId="5" borderId="2" xfId="0" applyFont="1" applyFill="1" applyBorder="1" applyAlignment="1">
      <alignment horizontal="center"/>
    </xf>
    <xf numFmtId="0" fontId="10" fillId="0" borderId="15" xfId="0" applyFont="1" applyBorder="1"/>
    <xf numFmtId="0" fontId="4" fillId="5" borderId="15" xfId="0" applyFont="1" applyFill="1" applyBorder="1"/>
    <xf numFmtId="0" fontId="6" fillId="5" borderId="15" xfId="0" applyFont="1" applyFill="1" applyBorder="1" applyAlignment="1">
      <alignment vertical="center"/>
    </xf>
    <xf numFmtId="0" fontId="5" fillId="0" borderId="15" xfId="0" applyFont="1" applyBorder="1" applyAlignment="1">
      <alignment vertical="center" wrapText="1"/>
    </xf>
    <xf numFmtId="0" fontId="5" fillId="0" borderId="15"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wrapText="1"/>
    </xf>
    <xf numFmtId="0" fontId="6" fillId="0" borderId="25" xfId="0" applyFont="1" applyBorder="1" applyAlignment="1">
      <alignment vertical="center" wrapText="1"/>
    </xf>
    <xf numFmtId="0" fontId="0" fillId="0" borderId="0" xfId="0" applyBorder="1"/>
    <xf numFmtId="0" fontId="5" fillId="0" borderId="15" xfId="0" applyFont="1" applyBorder="1"/>
    <xf numFmtId="0" fontId="6" fillId="5" borderId="15" xfId="0" applyFont="1" applyFill="1" applyBorder="1"/>
    <xf numFmtId="0" fontId="6" fillId="5" borderId="15" xfId="0" applyFont="1" applyFill="1" applyBorder="1" applyAlignment="1">
      <alignment horizontal="left" vertical="center" indent="1"/>
    </xf>
    <xf numFmtId="0" fontId="7" fillId="0" borderId="18" xfId="0" applyFont="1" applyBorder="1" applyAlignment="1">
      <alignment vertical="center"/>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8" fillId="0" borderId="15" xfId="0" applyFont="1" applyBorder="1" applyAlignment="1">
      <alignment vertical="center"/>
    </xf>
    <xf numFmtId="0" fontId="6" fillId="0" borderId="20" xfId="0" applyFont="1" applyBorder="1" applyAlignment="1">
      <alignment vertical="center"/>
    </xf>
    <xf numFmtId="0" fontId="10" fillId="0" borderId="5" xfId="0" applyFont="1" applyBorder="1"/>
    <xf numFmtId="0" fontId="10" fillId="0" borderId="15" xfId="0" applyFont="1" applyBorder="1" applyAlignment="1">
      <alignment wrapText="1"/>
    </xf>
    <xf numFmtId="0" fontId="10" fillId="0" borderId="21" xfId="0" applyFont="1" applyBorder="1" applyAlignment="1">
      <alignment wrapText="1"/>
    </xf>
    <xf numFmtId="0" fontId="9" fillId="0" borderId="15" xfId="0" applyFont="1" applyBorder="1" applyAlignment="1">
      <alignment vertical="center" wrapText="1"/>
    </xf>
    <xf numFmtId="0" fontId="8" fillId="0" borderId="15" xfId="0" applyFont="1" applyBorder="1" applyAlignment="1">
      <alignment vertical="center" wrapText="1"/>
    </xf>
    <xf numFmtId="0" fontId="13" fillId="0" borderId="15" xfId="0" applyFont="1" applyBorder="1" applyAlignment="1">
      <alignment vertical="center"/>
    </xf>
    <xf numFmtId="0" fontId="13" fillId="0" borderId="21" xfId="0" applyFont="1" applyBorder="1"/>
    <xf numFmtId="0" fontId="13" fillId="0" borderId="15" xfId="0" applyFont="1" applyBorder="1" applyAlignment="1">
      <alignment horizontal="left" vertical="center" indent="1"/>
    </xf>
    <xf numFmtId="0" fontId="0" fillId="0" borderId="0" xfId="0" applyFont="1"/>
    <xf numFmtId="0" fontId="17" fillId="0" borderId="0" xfId="0" applyFont="1" applyAlignment="1">
      <alignment horizontal="center"/>
    </xf>
    <xf numFmtId="0" fontId="18" fillId="0" borderId="0" xfId="0" applyFont="1" applyAlignment="1">
      <alignment horizontal="center"/>
    </xf>
    <xf numFmtId="1" fontId="0" fillId="0" borderId="0" xfId="0" applyNumberFormat="1"/>
    <xf numFmtId="0" fontId="0" fillId="0" borderId="2" xfId="0" applyBorder="1"/>
    <xf numFmtId="0" fontId="0" fillId="0" borderId="16" xfId="0" applyBorder="1"/>
    <xf numFmtId="0" fontId="0" fillId="0" borderId="3" xfId="0" applyBorder="1"/>
    <xf numFmtId="0" fontId="0" fillId="0" borderId="0" xfId="0" applyAlignment="1">
      <alignment horizontal="right"/>
    </xf>
    <xf numFmtId="0" fontId="0" fillId="4" borderId="0" xfId="0" applyFill="1"/>
    <xf numFmtId="0" fontId="0" fillId="4" borderId="16" xfId="0" applyFill="1" applyBorder="1"/>
    <xf numFmtId="0" fontId="0" fillId="0" borderId="0" xfId="0" applyAlignment="1">
      <alignment textRotation="255"/>
    </xf>
    <xf numFmtId="0" fontId="13" fillId="5" borderId="14" xfId="0" applyFont="1" applyFill="1" applyBorder="1" applyAlignment="1">
      <alignment horizontal="center" wrapText="1"/>
    </xf>
    <xf numFmtId="0" fontId="10" fillId="5" borderId="14" xfId="0" applyFont="1" applyFill="1" applyBorder="1" applyAlignment="1">
      <alignment horizontal="center" wrapText="1"/>
    </xf>
    <xf numFmtId="0" fontId="10" fillId="5" borderId="13" xfId="0" applyFont="1" applyFill="1" applyBorder="1" applyAlignment="1">
      <alignment horizontal="center" wrapText="1"/>
    </xf>
    <xf numFmtId="0" fontId="0" fillId="0" borderId="0" xfId="0" applyFill="1"/>
    <xf numFmtId="0" fontId="13" fillId="0" borderId="0" xfId="0" applyFont="1" applyFill="1" applyBorder="1" applyAlignment="1">
      <alignment horizontal="left" wrapText="1"/>
    </xf>
    <xf numFmtId="0" fontId="11" fillId="0" borderId="21" xfId="0" applyFont="1" applyFill="1" applyBorder="1" applyAlignment="1">
      <alignment horizontal="center"/>
    </xf>
    <xf numFmtId="0" fontId="0" fillId="0" borderId="0" xfId="0" applyFill="1" applyBorder="1"/>
    <xf numFmtId="0" fontId="0"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center"/>
    </xf>
    <xf numFmtId="0" fontId="3" fillId="2" borderId="11" xfId="0" applyFont="1" applyFill="1" applyBorder="1" applyAlignment="1">
      <alignment vertical="center" wrapText="1"/>
    </xf>
    <xf numFmtId="0" fontId="3" fillId="2" borderId="12" xfId="0" applyFont="1" applyFill="1" applyBorder="1" applyAlignment="1">
      <alignment horizontal="center" vertical="center" wrapText="1"/>
    </xf>
    <xf numFmtId="0" fontId="3" fillId="0" borderId="11" xfId="0" applyFont="1" applyBorder="1" applyAlignment="1">
      <alignment vertical="center" wrapText="1"/>
    </xf>
    <xf numFmtId="16" fontId="3" fillId="0" borderId="12" xfId="0" quotePrefix="1"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quotePrefix="1" applyFont="1" applyBorder="1" applyAlignment="1">
      <alignment horizontal="center"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10"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7" borderId="6" xfId="0" applyFont="1" applyFill="1" applyBorder="1" applyAlignment="1">
      <alignment vertical="center"/>
    </xf>
    <xf numFmtId="0" fontId="10" fillId="0" borderId="0" xfId="0" applyFont="1" applyProtection="1"/>
    <xf numFmtId="0" fontId="23" fillId="0" borderId="36"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23" fillId="0" borderId="29" xfId="0" applyFont="1" applyFill="1" applyBorder="1" applyAlignment="1" applyProtection="1">
      <alignment horizontal="center" vertical="top" wrapText="1"/>
      <protection locked="0"/>
    </xf>
    <xf numFmtId="0" fontId="23" fillId="0" borderId="35" xfId="0" applyFont="1" applyFill="1" applyBorder="1" applyAlignment="1" applyProtection="1">
      <alignment horizontal="center" vertical="top" wrapText="1"/>
      <protection locked="0"/>
    </xf>
    <xf numFmtId="0" fontId="23" fillId="0" borderId="36" xfId="0" applyFont="1" applyFill="1" applyBorder="1" applyAlignment="1" applyProtection="1">
      <alignment vertical="center" wrapText="1"/>
    </xf>
    <xf numFmtId="0" fontId="22" fillId="0" borderId="0" xfId="0" applyFont="1" applyFill="1" applyBorder="1" applyAlignment="1" applyProtection="1">
      <alignment horizontal="center" vertical="top" wrapText="1"/>
    </xf>
    <xf numFmtId="0" fontId="23" fillId="0" borderId="0" xfId="0" applyFont="1" applyBorder="1" applyAlignment="1" applyProtection="1">
      <alignment horizontal="left" vertical="top" wrapText="1"/>
    </xf>
    <xf numFmtId="0" fontId="23" fillId="0" borderId="0" xfId="0" applyFont="1" applyAlignment="1" applyProtection="1">
      <alignment vertical="top" wrapText="1"/>
    </xf>
    <xf numFmtId="0" fontId="25" fillId="0" borderId="0" xfId="0" applyFont="1" applyBorder="1" applyAlignment="1" applyProtection="1">
      <alignment vertical="top" wrapText="1"/>
    </xf>
    <xf numFmtId="0" fontId="25" fillId="0" borderId="0" xfId="0" applyFont="1" applyBorder="1" applyAlignment="1" applyProtection="1">
      <alignment horizontal="left" vertical="top" wrapText="1"/>
    </xf>
    <xf numFmtId="0" fontId="23" fillId="0" borderId="0" xfId="0" applyFont="1" applyAlignment="1" applyProtection="1">
      <alignment horizontal="center" vertical="top" wrapText="1"/>
    </xf>
    <xf numFmtId="0" fontId="23" fillId="0" borderId="0" xfId="0" applyFont="1" applyBorder="1" applyAlignment="1" applyProtection="1">
      <alignment vertical="top" wrapText="1"/>
    </xf>
    <xf numFmtId="0" fontId="10" fillId="0" borderId="0" xfId="0" applyFont="1" applyFill="1" applyBorder="1" applyProtection="1"/>
    <xf numFmtId="0" fontId="26" fillId="12" borderId="33" xfId="0" applyFont="1" applyFill="1" applyBorder="1" applyAlignment="1" applyProtection="1">
      <alignment horizontal="center" vertical="center" wrapText="1"/>
    </xf>
    <xf numFmtId="0" fontId="26" fillId="12" borderId="41" xfId="0" applyFont="1" applyFill="1" applyBorder="1" applyAlignment="1" applyProtection="1">
      <alignment horizontal="center" vertical="center" wrapText="1"/>
    </xf>
    <xf numFmtId="0" fontId="11" fillId="12" borderId="34" xfId="0" applyFont="1" applyFill="1" applyBorder="1" applyAlignment="1" applyProtection="1">
      <alignment horizontal="center" vertical="center" wrapText="1"/>
    </xf>
    <xf numFmtId="14" fontId="11" fillId="12" borderId="42" xfId="0" applyNumberFormat="1" applyFont="1" applyFill="1" applyBorder="1" applyAlignment="1" applyProtection="1">
      <alignment horizontal="center" vertical="center" wrapText="1"/>
    </xf>
    <xf numFmtId="0" fontId="27" fillId="7" borderId="46" xfId="0" applyFont="1" applyFill="1" applyBorder="1" applyAlignment="1" applyProtection="1">
      <alignment horizontal="center" vertical="center" wrapText="1"/>
    </xf>
    <xf numFmtId="0" fontId="27" fillId="7" borderId="45"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21" fillId="12" borderId="32" xfId="0" applyFont="1" applyFill="1" applyBorder="1" applyAlignment="1" applyProtection="1">
      <alignment horizontal="right" vertical="center" wrapText="1"/>
    </xf>
    <xf numFmtId="0" fontId="21" fillId="12" borderId="40" xfId="0" applyFont="1" applyFill="1" applyBorder="1" applyAlignment="1" applyProtection="1">
      <alignment horizontal="right" vertical="center" wrapText="1"/>
    </xf>
    <xf numFmtId="0" fontId="23" fillId="11" borderId="54" xfId="0" applyFont="1" applyFill="1" applyBorder="1" applyProtection="1">
      <protection locked="0"/>
    </xf>
    <xf numFmtId="14" fontId="23" fillId="11" borderId="54" xfId="0" applyNumberFormat="1" applyFont="1" applyFill="1" applyBorder="1" applyProtection="1">
      <protection locked="0"/>
    </xf>
    <xf numFmtId="14" fontId="23" fillId="11" borderId="54" xfId="0" applyNumberFormat="1" applyFont="1" applyFill="1" applyBorder="1" applyProtection="1"/>
    <xf numFmtId="0" fontId="22" fillId="11" borderId="15" xfId="0" applyFont="1" applyFill="1" applyBorder="1" applyProtection="1"/>
    <xf numFmtId="0" fontId="22" fillId="11" borderId="0" xfId="0" applyFont="1" applyFill="1" applyBorder="1" applyProtection="1"/>
    <xf numFmtId="0" fontId="23" fillId="11" borderId="1" xfId="0" applyFont="1" applyFill="1" applyBorder="1" applyProtection="1"/>
    <xf numFmtId="0" fontId="22" fillId="11" borderId="57" xfId="0" applyFont="1" applyFill="1" applyBorder="1" applyAlignment="1" applyProtection="1"/>
    <xf numFmtId="0" fontId="22" fillId="11" borderId="58" xfId="0" applyFont="1" applyFill="1" applyBorder="1" applyAlignment="1" applyProtection="1"/>
    <xf numFmtId="0" fontId="22" fillId="11" borderId="59" xfId="0" applyFont="1" applyFill="1" applyBorder="1" applyProtection="1"/>
    <xf numFmtId="0" fontId="3" fillId="0" borderId="12" xfId="0" applyFont="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23" fillId="0" borderId="40" xfId="0" applyFont="1" applyFill="1" applyBorder="1" applyAlignment="1" applyProtection="1">
      <alignment horizontal="left" vertical="center" wrapText="1"/>
    </xf>
    <xf numFmtId="0" fontId="23" fillId="0" borderId="40" xfId="0" applyFont="1" applyFill="1" applyBorder="1" applyAlignment="1" applyProtection="1">
      <alignment horizontal="center" vertical="top" wrapText="1"/>
      <protection locked="0"/>
    </xf>
    <xf numFmtId="0" fontId="23" fillId="0" borderId="53" xfId="0" applyFont="1" applyFill="1" applyBorder="1" applyAlignment="1" applyProtection="1">
      <alignment horizontal="center" vertical="top" wrapText="1"/>
      <protection locked="0"/>
    </xf>
    <xf numFmtId="0" fontId="23" fillId="0" borderId="51" xfId="0" applyFont="1" applyFill="1" applyBorder="1" applyAlignment="1" applyProtection="1">
      <alignment horizontal="center" vertical="top" wrapText="1"/>
      <protection locked="0"/>
    </xf>
    <xf numFmtId="0" fontId="3" fillId="0" borderId="4" xfId="0" applyFont="1" applyBorder="1" applyAlignment="1">
      <alignment vertical="center" wrapText="1"/>
    </xf>
    <xf numFmtId="0" fontId="3" fillId="0" borderId="9" xfId="0" applyFont="1" applyBorder="1" applyAlignment="1">
      <alignment horizontal="center" vertical="center" wrapText="1"/>
    </xf>
    <xf numFmtId="0" fontId="3" fillId="10" borderId="9" xfId="0" applyFont="1" applyFill="1" applyBorder="1" applyAlignment="1">
      <alignment vertical="center" wrapText="1"/>
    </xf>
    <xf numFmtId="0" fontId="10" fillId="0" borderId="10" xfId="0" applyFont="1" applyBorder="1" applyAlignment="1">
      <alignment horizontal="center" vertical="center" wrapText="1"/>
    </xf>
    <xf numFmtId="0" fontId="3" fillId="9" borderId="9" xfId="0" applyFont="1" applyFill="1" applyBorder="1" applyAlignment="1">
      <alignment vertical="center" wrapText="1"/>
    </xf>
    <xf numFmtId="0" fontId="3" fillId="8" borderId="9" xfId="0" applyFont="1" applyFill="1" applyBorder="1" applyAlignment="1">
      <alignment vertical="center" wrapText="1"/>
    </xf>
    <xf numFmtId="0" fontId="3" fillId="7" borderId="7" xfId="0" applyFont="1" applyFill="1" applyBorder="1" applyAlignment="1">
      <alignment vertical="center" wrapText="1"/>
    </xf>
    <xf numFmtId="0" fontId="3" fillId="7" borderId="27" xfId="0" applyFont="1" applyFill="1" applyBorder="1" applyAlignment="1">
      <alignment vertical="center" wrapText="1"/>
    </xf>
    <xf numFmtId="0" fontId="10" fillId="7" borderId="7" xfId="0" applyFont="1" applyFill="1" applyBorder="1" applyAlignment="1">
      <alignment vertical="center" wrapText="1"/>
    </xf>
    <xf numFmtId="0" fontId="3" fillId="7" borderId="28" xfId="0" applyFont="1" applyFill="1" applyBorder="1" applyAlignment="1">
      <alignment horizontal="center" vertical="center" wrapText="1"/>
    </xf>
    <xf numFmtId="0" fontId="30" fillId="5" borderId="14" xfId="0" applyFont="1" applyFill="1" applyBorder="1" applyAlignment="1">
      <alignment horizontal="center"/>
    </xf>
    <xf numFmtId="0" fontId="13" fillId="5" borderId="3" xfId="0" applyFont="1" applyFill="1" applyBorder="1" applyAlignment="1">
      <alignment horizontal="center" wrapText="1"/>
    </xf>
    <xf numFmtId="0" fontId="2" fillId="6" borderId="2" xfId="0" applyFont="1" applyFill="1" applyBorder="1" applyAlignment="1"/>
    <xf numFmtId="0" fontId="0" fillId="6" borderId="16" xfId="0" applyFill="1" applyBorder="1"/>
    <xf numFmtId="0" fontId="0" fillId="6" borderId="3" xfId="0" applyFill="1" applyBorder="1"/>
    <xf numFmtId="0" fontId="31"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0" fillId="0" borderId="5" xfId="0" applyBorder="1" applyAlignment="1">
      <alignment vertical="top" wrapText="1"/>
    </xf>
    <xf numFmtId="0" fontId="10" fillId="5" borderId="16" xfId="0" applyFont="1" applyFill="1" applyBorder="1" applyAlignment="1">
      <alignment horizontal="left"/>
    </xf>
    <xf numFmtId="0" fontId="10" fillId="5" borderId="3" xfId="0" applyFont="1" applyFill="1" applyBorder="1" applyAlignment="1">
      <alignment horizontal="left"/>
    </xf>
    <xf numFmtId="0" fontId="15" fillId="6" borderId="2"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3"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10" fillId="5" borderId="16" xfId="0" applyFont="1" applyFill="1" applyBorder="1" applyAlignment="1">
      <alignment horizontal="left" wrapText="1"/>
    </xf>
    <xf numFmtId="0" fontId="10" fillId="5" borderId="3" xfId="0" applyFont="1" applyFill="1" applyBorder="1" applyAlignment="1">
      <alignment horizontal="left" wrapText="1"/>
    </xf>
    <xf numFmtId="0" fontId="3" fillId="0" borderId="2"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6" fillId="5" borderId="15"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14" fillId="4" borderId="2" xfId="0" applyFont="1" applyFill="1" applyBorder="1" applyAlignment="1">
      <alignment vertical="center" wrapText="1"/>
    </xf>
    <xf numFmtId="0" fontId="14" fillId="4" borderId="3" xfId="0" applyFont="1" applyFill="1" applyBorder="1" applyAlignment="1">
      <alignment vertical="center" wrapText="1"/>
    </xf>
    <xf numFmtId="0" fontId="5" fillId="0" borderId="15"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wrapText="1"/>
    </xf>
    <xf numFmtId="0" fontId="5" fillId="0" borderId="21" xfId="0" applyFont="1" applyBorder="1" applyAlignment="1">
      <alignment wrapText="1"/>
    </xf>
    <xf numFmtId="0" fontId="14" fillId="4" borderId="2" xfId="0" applyFont="1" applyFill="1" applyBorder="1" applyAlignment="1">
      <alignment vertical="center"/>
    </xf>
    <xf numFmtId="0" fontId="14" fillId="4" borderId="3" xfId="0" applyFont="1" applyFill="1" applyBorder="1" applyAlignment="1">
      <alignment vertical="center"/>
    </xf>
    <xf numFmtId="0" fontId="7" fillId="0" borderId="0" xfId="0" applyFont="1" applyBorder="1" applyAlignment="1">
      <alignment horizontal="lef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6" fillId="5" borderId="15" xfId="0" applyFont="1" applyFill="1" applyBorder="1" applyAlignment="1">
      <alignment horizontal="left" vertical="center"/>
    </xf>
    <xf numFmtId="0" fontId="6" fillId="5" borderId="21" xfId="0" applyFont="1" applyFill="1" applyBorder="1" applyAlignment="1">
      <alignment horizontal="left" vertical="center"/>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14" fillId="4" borderId="17"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0" fillId="0" borderId="17" xfId="0" applyFont="1" applyBorder="1" applyAlignment="1">
      <alignment horizontal="left"/>
    </xf>
    <xf numFmtId="0" fontId="10" fillId="0" borderId="19" xfId="0" applyFont="1" applyBorder="1" applyAlignment="1">
      <alignment horizontal="left"/>
    </xf>
    <xf numFmtId="0" fontId="10" fillId="0" borderId="15" xfId="0" applyFont="1" applyBorder="1" applyAlignment="1">
      <alignment horizontal="left"/>
    </xf>
    <xf numFmtId="0" fontId="10" fillId="0" borderId="21" xfId="0" applyFont="1" applyBorder="1" applyAlignment="1">
      <alignment horizontal="left"/>
    </xf>
    <xf numFmtId="0" fontId="10" fillId="0" borderId="20" xfId="0" applyFont="1" applyBorder="1" applyAlignment="1">
      <alignment horizontal="left"/>
    </xf>
    <xf numFmtId="0" fontId="10" fillId="0" borderId="5" xfId="0" applyFont="1" applyBorder="1" applyAlignment="1">
      <alignment horizontal="left"/>
    </xf>
    <xf numFmtId="0" fontId="6" fillId="5" borderId="15" xfId="0" applyFont="1" applyFill="1" applyBorder="1" applyAlignment="1">
      <alignment horizontal="left" vertical="center" wrapText="1" indent="1"/>
    </xf>
    <xf numFmtId="0" fontId="6" fillId="5" borderId="21" xfId="0" applyFont="1" applyFill="1" applyBorder="1" applyAlignment="1">
      <alignment horizontal="left" vertical="center" wrapText="1" indent="1"/>
    </xf>
    <xf numFmtId="0" fontId="7" fillId="0" borderId="18" xfId="0" applyFont="1" applyBorder="1" applyAlignment="1">
      <alignment horizontal="left" vertical="center" wrapText="1"/>
    </xf>
    <xf numFmtId="0" fontId="6" fillId="5" borderId="15" xfId="0" applyFont="1" applyFill="1" applyBorder="1" applyAlignment="1">
      <alignment vertical="center" wrapText="1"/>
    </xf>
    <xf numFmtId="0" fontId="6" fillId="5" borderId="21" xfId="0" applyFont="1" applyFill="1" applyBorder="1" applyAlignment="1">
      <alignment vertical="center" wrapText="1"/>
    </xf>
    <xf numFmtId="0" fontId="7" fillId="0" borderId="18" xfId="0" applyFont="1" applyBorder="1" applyAlignment="1">
      <alignment wrapText="1"/>
    </xf>
    <xf numFmtId="0" fontId="3" fillId="0" borderId="15" xfId="0" applyFont="1" applyBorder="1" applyAlignment="1">
      <alignment vertical="center" wrapText="1"/>
    </xf>
    <xf numFmtId="0" fontId="3" fillId="0" borderId="21" xfId="0" applyFont="1" applyBorder="1" applyAlignment="1">
      <alignment vertical="center" wrapText="1"/>
    </xf>
    <xf numFmtId="0" fontId="0" fillId="0" borderId="26" xfId="0" applyBorder="1" applyAlignment="1">
      <alignment horizontal="center"/>
    </xf>
    <xf numFmtId="0" fontId="0" fillId="0" borderId="26" xfId="0" applyBorder="1" applyAlignment="1">
      <alignment horizontal="center" wrapText="1"/>
    </xf>
    <xf numFmtId="0" fontId="22" fillId="7" borderId="48" xfId="0" applyFont="1" applyFill="1" applyBorder="1" applyAlignment="1" applyProtection="1">
      <alignment horizontal="center" vertical="center" wrapText="1"/>
    </xf>
    <xf numFmtId="0" fontId="22" fillId="7" borderId="49" xfId="0" applyFont="1" applyFill="1" applyBorder="1" applyAlignment="1" applyProtection="1">
      <alignment horizontal="center" vertical="center" wrapText="1"/>
    </xf>
    <xf numFmtId="0" fontId="23" fillId="0" borderId="50" xfId="0" applyFont="1" applyBorder="1" applyAlignment="1" applyProtection="1">
      <alignment horizontal="left" vertical="top" wrapText="1"/>
      <protection locked="0"/>
    </xf>
    <xf numFmtId="0" fontId="23" fillId="0" borderId="51" xfId="0" applyFont="1" applyBorder="1" applyAlignment="1" applyProtection="1">
      <alignment horizontal="left" vertical="top" wrapText="1"/>
      <protection locked="0"/>
    </xf>
    <xf numFmtId="0" fontId="23" fillId="0" borderId="52"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5" fillId="0" borderId="50" xfId="0" applyFont="1" applyBorder="1" applyAlignment="1" applyProtection="1">
      <alignment horizontal="left" vertical="center" wrapText="1" indent="1"/>
    </xf>
    <xf numFmtId="0" fontId="25" fillId="0" borderId="51" xfId="0" applyFont="1" applyBorder="1" applyAlignment="1" applyProtection="1">
      <alignment horizontal="left" vertical="center" wrapText="1" indent="1"/>
    </xf>
    <xf numFmtId="0" fontId="23" fillId="0" borderId="50" xfId="0" applyFont="1" applyBorder="1" applyAlignment="1" applyProtection="1">
      <alignment horizontal="center" vertical="top" wrapText="1"/>
      <protection locked="0"/>
    </xf>
    <xf numFmtId="0" fontId="23" fillId="0" borderId="51" xfId="0" applyFont="1" applyBorder="1" applyAlignment="1" applyProtection="1">
      <alignment horizontal="center" vertical="top" wrapText="1"/>
      <protection locked="0"/>
    </xf>
    <xf numFmtId="0" fontId="22" fillId="7" borderId="48" xfId="0" applyFont="1" applyFill="1" applyBorder="1" applyAlignment="1" applyProtection="1">
      <alignment horizontal="center" vertical="top" wrapText="1"/>
    </xf>
    <xf numFmtId="0" fontId="22" fillId="7" borderId="49" xfId="0" applyFont="1" applyFill="1" applyBorder="1" applyAlignment="1" applyProtection="1">
      <alignment horizontal="center" vertical="top" wrapText="1"/>
    </xf>
    <xf numFmtId="0" fontId="28" fillId="0" borderId="50" xfId="0" applyFont="1" applyFill="1" applyBorder="1" applyAlignment="1" applyProtection="1">
      <alignment horizontal="center" vertical="center" wrapText="1"/>
    </xf>
    <xf numFmtId="0" fontId="29" fillId="0" borderId="51" xfId="0" applyFont="1" applyFill="1" applyBorder="1" applyAlignment="1" applyProtection="1">
      <alignment horizontal="center" vertical="center" wrapText="1"/>
    </xf>
    <xf numFmtId="0" fontId="22" fillId="7" borderId="55" xfId="0" applyFont="1" applyFill="1" applyBorder="1" applyAlignment="1" applyProtection="1">
      <alignment horizontal="center"/>
    </xf>
    <xf numFmtId="0" fontId="22" fillId="7" borderId="51" xfId="0" applyFont="1" applyFill="1" applyBorder="1" applyAlignment="1" applyProtection="1">
      <alignment horizontal="center"/>
    </xf>
    <xf numFmtId="0" fontId="22" fillId="7" borderId="56" xfId="0" applyFont="1" applyFill="1" applyBorder="1" applyAlignment="1" applyProtection="1">
      <alignment horizontal="center"/>
    </xf>
    <xf numFmtId="0" fontId="24" fillId="13" borderId="37" xfId="0" applyFont="1" applyFill="1" applyBorder="1" applyAlignment="1" applyProtection="1">
      <alignment horizontal="left" vertical="top" wrapText="1"/>
    </xf>
    <xf numFmtId="0" fontId="24" fillId="13" borderId="30" xfId="0" applyFont="1" applyFill="1" applyBorder="1" applyAlignment="1" applyProtection="1">
      <alignment horizontal="left" vertical="top" wrapText="1"/>
    </xf>
    <xf numFmtId="0" fontId="24" fillId="13" borderId="38" xfId="0" applyFont="1" applyFill="1" applyBorder="1" applyAlignment="1" applyProtection="1">
      <alignment horizontal="left" vertical="top" wrapText="1"/>
    </xf>
    <xf numFmtId="0" fontId="14" fillId="12" borderId="31" xfId="0" applyFont="1" applyFill="1" applyBorder="1" applyAlignment="1" applyProtection="1">
      <alignment horizontal="center" vertical="center" wrapText="1"/>
    </xf>
    <xf numFmtId="0" fontId="14" fillId="12" borderId="39" xfId="0" applyFont="1" applyFill="1" applyBorder="1" applyAlignment="1" applyProtection="1">
      <alignment horizontal="center" vertical="center" wrapText="1"/>
    </xf>
    <xf numFmtId="0" fontId="24" fillId="13" borderId="43" xfId="0" applyFont="1" applyFill="1" applyBorder="1" applyAlignment="1" applyProtection="1">
      <alignment horizontal="left" vertical="top" wrapText="1"/>
    </xf>
    <xf numFmtId="0" fontId="24" fillId="13" borderId="1" xfId="0" applyFont="1" applyFill="1" applyBorder="1" applyAlignment="1" applyProtection="1">
      <alignment horizontal="left" vertical="top" wrapText="1"/>
    </xf>
    <xf numFmtId="0" fontId="24" fillId="13" borderId="44" xfId="0" applyFont="1" applyFill="1" applyBorder="1" applyAlignment="1" applyProtection="1">
      <alignment horizontal="left" vertical="top" wrapText="1"/>
    </xf>
  </cellXfs>
  <cellStyles count="1">
    <cellStyle name="Normal" xfId="0" builtinId="0"/>
  </cellStyles>
  <dxfs count="13">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rgb="FFFF0000"/>
        </patternFill>
      </fill>
    </dxf>
    <dxf>
      <fill>
        <patternFill>
          <bgColor rgb="FFFFFF00"/>
        </patternFill>
      </fill>
    </dxf>
    <dxf>
      <fill>
        <patternFill>
          <bgColor theme="9" tint="0.59996337778862885"/>
        </patternFill>
      </fill>
    </dxf>
    <dxf>
      <fill>
        <patternFill>
          <bgColor rgb="FFFF0000"/>
        </patternFill>
      </fill>
    </dxf>
    <dxf>
      <fill>
        <patternFill>
          <bgColor rgb="FFFFFF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auto="1"/>
      </font>
      <fill>
        <patternFill>
          <bgColor rgb="FFC6EFCE"/>
        </patternFill>
      </fill>
    </dxf>
  </dxfs>
  <tableStyles count="0" defaultTableStyle="TableStyleMedium2" defaultPivotStyle="PivotStyleLight16"/>
  <colors>
    <mruColors>
      <color rgb="FFFF0000"/>
      <color rgb="FFFF99FF"/>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1515110</xdr:colOff>
      <xdr:row>3</xdr:row>
      <xdr:rowOff>149384</xdr:rowOff>
    </xdr:to>
    <xdr:pic>
      <xdr:nvPicPr>
        <xdr:cNvPr id="3" name="Picture 2" descr="Ontario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198120"/>
          <a:ext cx="1515110" cy="5575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Y34"/>
  <sheetViews>
    <sheetView showGridLines="0" tabSelected="1" zoomScale="93" zoomScaleNormal="93" workbookViewId="0">
      <selection activeCell="L22" sqref="L22"/>
    </sheetView>
  </sheetViews>
  <sheetFormatPr defaultRowHeight="15.75" x14ac:dyDescent="0.25"/>
  <cols>
    <col min="2" max="2" width="29.375" customWidth="1"/>
    <col min="3" max="3" width="10.875" customWidth="1"/>
    <col min="4" max="4" width="14.375" customWidth="1"/>
    <col min="5" max="5" width="14.125" customWidth="1"/>
    <col min="9" max="9" width="13.75" customWidth="1"/>
    <col min="11" max="11" width="0" hidden="1" customWidth="1"/>
  </cols>
  <sheetData>
    <row r="3" spans="2:25" ht="16.5" thickBot="1" x14ac:dyDescent="0.3"/>
    <row r="4" spans="2:25" ht="24" thickBot="1" x14ac:dyDescent="0.4">
      <c r="E4" s="5" t="s">
        <v>0</v>
      </c>
      <c r="F4" s="1"/>
      <c r="G4" s="1"/>
      <c r="M4" s="129" t="s">
        <v>406</v>
      </c>
      <c r="N4" s="130"/>
      <c r="O4" s="130"/>
      <c r="P4" s="130"/>
      <c r="Q4" s="130"/>
      <c r="R4" s="130"/>
      <c r="S4" s="130"/>
      <c r="T4" s="130"/>
      <c r="U4" s="130"/>
      <c r="V4" s="130"/>
      <c r="W4" s="130"/>
      <c r="X4" s="130"/>
      <c r="Y4" s="131"/>
    </row>
    <row r="5" spans="2:25" ht="21" thickBot="1" x14ac:dyDescent="0.3">
      <c r="G5" s="1"/>
    </row>
    <row r="6" spans="2:25" ht="21" customHeight="1" thickBot="1" x14ac:dyDescent="0.3">
      <c r="D6" s="127" t="s">
        <v>78</v>
      </c>
      <c r="E6" s="141"/>
      <c r="F6" s="141"/>
      <c r="G6" s="141"/>
      <c r="H6" s="141"/>
      <c r="I6" s="142"/>
      <c r="M6" s="132" t="s">
        <v>410</v>
      </c>
      <c r="N6" s="133"/>
      <c r="O6" s="133"/>
      <c r="P6" s="133"/>
      <c r="Q6" s="133"/>
      <c r="R6" s="133"/>
      <c r="S6" s="133"/>
      <c r="T6" s="133"/>
      <c r="U6" s="133"/>
      <c r="V6" s="133"/>
      <c r="W6" s="133"/>
      <c r="X6" s="133"/>
      <c r="Y6" s="134"/>
    </row>
    <row r="7" spans="2:25" ht="16.5" thickBot="1" x14ac:dyDescent="0.3">
      <c r="E7" s="11"/>
      <c r="F7" s="46"/>
      <c r="G7" s="4"/>
      <c r="H7" s="46"/>
      <c r="M7" s="135"/>
      <c r="N7" s="136"/>
      <c r="O7" s="136"/>
      <c r="P7" s="136"/>
      <c r="Q7" s="136"/>
      <c r="R7" s="136"/>
      <c r="S7" s="136"/>
      <c r="T7" s="136"/>
      <c r="U7" s="136"/>
      <c r="V7" s="136"/>
      <c r="W7" s="136"/>
      <c r="X7" s="136"/>
      <c r="Y7" s="137"/>
    </row>
    <row r="8" spans="2:25" ht="21" customHeight="1" thickBot="1" x14ac:dyDescent="0.3">
      <c r="D8" s="127" t="s">
        <v>376</v>
      </c>
      <c r="E8" s="152"/>
      <c r="F8" s="152"/>
      <c r="G8" s="152"/>
      <c r="H8" s="152"/>
      <c r="I8" s="153"/>
      <c r="M8" s="135"/>
      <c r="N8" s="136"/>
      <c r="O8" s="136"/>
      <c r="P8" s="136"/>
      <c r="Q8" s="136"/>
      <c r="R8" s="136"/>
      <c r="S8" s="136"/>
      <c r="T8" s="136"/>
      <c r="U8" s="136"/>
      <c r="V8" s="136"/>
      <c r="W8" s="136"/>
      <c r="X8" s="136"/>
      <c r="Y8" s="137"/>
    </row>
    <row r="9" spans="2:25" ht="23.25" x14ac:dyDescent="0.35">
      <c r="B9" s="2"/>
      <c r="C9" s="2"/>
      <c r="D9" s="2"/>
      <c r="E9" s="11"/>
      <c r="F9" s="11"/>
      <c r="G9" s="11"/>
      <c r="H9" s="11"/>
      <c r="I9" s="2"/>
      <c r="J9" s="2"/>
      <c r="M9" s="135"/>
      <c r="N9" s="136"/>
      <c r="O9" s="136"/>
      <c r="P9" s="136"/>
      <c r="Q9" s="136"/>
      <c r="R9" s="136"/>
      <c r="S9" s="136"/>
      <c r="T9" s="136"/>
      <c r="U9" s="136"/>
      <c r="V9" s="136"/>
      <c r="W9" s="136"/>
      <c r="X9" s="136"/>
      <c r="Y9" s="137"/>
    </row>
    <row r="10" spans="2:25" ht="24" thickBot="1" x14ac:dyDescent="0.4">
      <c r="B10" s="2"/>
      <c r="C10" s="2"/>
      <c r="D10" s="2"/>
      <c r="E10" s="2"/>
      <c r="F10" s="2"/>
      <c r="G10" s="2"/>
      <c r="H10" s="2"/>
      <c r="I10" s="2"/>
      <c r="J10" s="2"/>
      <c r="M10" s="135"/>
      <c r="N10" s="136"/>
      <c r="O10" s="136"/>
      <c r="P10" s="136"/>
      <c r="Q10" s="136"/>
      <c r="R10" s="136"/>
      <c r="S10" s="136"/>
      <c r="T10" s="136"/>
      <c r="U10" s="136"/>
      <c r="V10" s="136"/>
      <c r="W10" s="136"/>
      <c r="X10" s="136"/>
      <c r="Y10" s="137"/>
    </row>
    <row r="11" spans="2:25" ht="57" customHeight="1" thickBot="1" x14ac:dyDescent="0.4">
      <c r="B11" s="143" t="s">
        <v>57</v>
      </c>
      <c r="C11" s="144"/>
      <c r="D11" s="144"/>
      <c r="E11" s="144"/>
      <c r="F11" s="144"/>
      <c r="G11" s="144"/>
      <c r="H11" s="144"/>
      <c r="I11" s="145"/>
      <c r="J11" s="2"/>
      <c r="M11" s="135"/>
      <c r="N11" s="136"/>
      <c r="O11" s="136"/>
      <c r="P11" s="136"/>
      <c r="Q11" s="136"/>
      <c r="R11" s="136"/>
      <c r="S11" s="136"/>
      <c r="T11" s="136"/>
      <c r="U11" s="136"/>
      <c r="V11" s="136"/>
      <c r="W11" s="136"/>
      <c r="X11" s="136"/>
      <c r="Y11" s="137"/>
    </row>
    <row r="12" spans="2:25" x14ac:dyDescent="0.25">
      <c r="B12" s="3"/>
      <c r="C12" s="3"/>
      <c r="D12" s="3"/>
      <c r="E12" s="3"/>
      <c r="F12" s="3"/>
      <c r="G12" s="3"/>
      <c r="H12" s="3"/>
      <c r="I12" s="3"/>
      <c r="J12" s="28"/>
      <c r="K12" s="28"/>
      <c r="L12" s="28"/>
      <c r="M12" s="135"/>
      <c r="N12" s="136"/>
      <c r="O12" s="136"/>
      <c r="P12" s="136"/>
      <c r="Q12" s="136"/>
      <c r="R12" s="136"/>
      <c r="S12" s="136"/>
      <c r="T12" s="136"/>
      <c r="U12" s="136"/>
      <c r="V12" s="136"/>
      <c r="W12" s="136"/>
      <c r="X12" s="136"/>
      <c r="Y12" s="137"/>
    </row>
    <row r="13" spans="2:25" ht="16.5" thickBot="1" x14ac:dyDescent="0.3">
      <c r="M13" s="135"/>
      <c r="N13" s="136"/>
      <c r="O13" s="136"/>
      <c r="P13" s="136"/>
      <c r="Q13" s="136"/>
      <c r="R13" s="136"/>
      <c r="S13" s="136"/>
      <c r="T13" s="136"/>
      <c r="U13" s="136"/>
      <c r="V13" s="136"/>
      <c r="W13" s="136"/>
      <c r="X13" s="136"/>
      <c r="Y13" s="137"/>
    </row>
    <row r="14" spans="2:25" ht="27.6" customHeight="1" thickBot="1" x14ac:dyDescent="0.3">
      <c r="B14" s="146" t="s">
        <v>1</v>
      </c>
      <c r="C14" s="147"/>
      <c r="D14" s="147"/>
      <c r="E14" s="148"/>
      <c r="F14" s="46"/>
      <c r="G14" s="149" t="s">
        <v>5</v>
      </c>
      <c r="H14" s="150"/>
      <c r="I14" s="151"/>
      <c r="M14" s="135"/>
      <c r="N14" s="136"/>
      <c r="O14" s="136"/>
      <c r="P14" s="136"/>
      <c r="Q14" s="136"/>
      <c r="R14" s="136"/>
      <c r="S14" s="136"/>
      <c r="T14" s="136"/>
      <c r="U14" s="136"/>
      <c r="V14" s="136"/>
      <c r="W14" s="136"/>
      <c r="X14" s="136"/>
      <c r="Y14" s="137"/>
    </row>
    <row r="15" spans="2:25" ht="24.75" customHeight="1" thickBot="1" x14ac:dyDescent="0.3">
      <c r="B15" s="117" t="s">
        <v>76</v>
      </c>
      <c r="C15" s="154"/>
      <c r="D15" s="155"/>
      <c r="E15" s="156"/>
      <c r="F15" s="46"/>
      <c r="G15" s="149" t="s">
        <v>355</v>
      </c>
      <c r="H15" s="150"/>
      <c r="I15" s="151"/>
      <c r="M15" s="135"/>
      <c r="N15" s="136"/>
      <c r="O15" s="136"/>
      <c r="P15" s="136"/>
      <c r="Q15" s="136"/>
      <c r="R15" s="136"/>
      <c r="S15" s="136"/>
      <c r="T15" s="136"/>
      <c r="U15" s="136"/>
      <c r="V15" s="136"/>
      <c r="W15" s="136"/>
      <c r="X15" s="136"/>
      <c r="Y15" s="137"/>
    </row>
    <row r="16" spans="2:25" ht="26.25" customHeight="1" thickBot="1" x14ac:dyDescent="0.3">
      <c r="B16" s="117" t="s">
        <v>414</v>
      </c>
      <c r="C16" s="154"/>
      <c r="D16" s="155"/>
      <c r="E16" s="156"/>
      <c r="F16" s="46"/>
      <c r="G16" s="118" t="s">
        <v>6</v>
      </c>
      <c r="H16" s="73" t="s">
        <v>7</v>
      </c>
      <c r="I16" s="73" t="s">
        <v>8</v>
      </c>
      <c r="M16" s="135"/>
      <c r="N16" s="136"/>
      <c r="O16" s="136"/>
      <c r="P16" s="136"/>
      <c r="Q16" s="136"/>
      <c r="R16" s="136"/>
      <c r="S16" s="136"/>
      <c r="T16" s="136"/>
      <c r="U16" s="136"/>
      <c r="V16" s="136"/>
      <c r="W16" s="136"/>
      <c r="X16" s="136"/>
      <c r="Y16" s="137"/>
    </row>
    <row r="17" spans="2:25" ht="21.6" customHeight="1" thickBot="1" x14ac:dyDescent="0.3">
      <c r="B17" s="117" t="s">
        <v>2</v>
      </c>
      <c r="C17" s="154"/>
      <c r="D17" s="155"/>
      <c r="E17" s="156"/>
      <c r="F17" s="46"/>
      <c r="G17" s="119" t="s">
        <v>9</v>
      </c>
      <c r="H17" s="120">
        <v>0</v>
      </c>
      <c r="I17" s="120">
        <v>5</v>
      </c>
      <c r="M17" s="135"/>
      <c r="N17" s="136"/>
      <c r="O17" s="136"/>
      <c r="P17" s="136"/>
      <c r="Q17" s="136"/>
      <c r="R17" s="136"/>
      <c r="S17" s="136"/>
      <c r="T17" s="136"/>
      <c r="U17" s="136"/>
      <c r="V17" s="136"/>
      <c r="W17" s="136"/>
      <c r="X17" s="136"/>
      <c r="Y17" s="137"/>
    </row>
    <row r="18" spans="2:25" ht="24.6" customHeight="1" thickBot="1" x14ac:dyDescent="0.3">
      <c r="B18" s="117" t="s">
        <v>3</v>
      </c>
      <c r="C18" s="154"/>
      <c r="D18" s="155"/>
      <c r="E18" s="156"/>
      <c r="F18" s="46"/>
      <c r="G18" s="121" t="s">
        <v>10</v>
      </c>
      <c r="H18" s="120">
        <v>6</v>
      </c>
      <c r="I18" s="120">
        <v>10</v>
      </c>
      <c r="M18" s="135"/>
      <c r="N18" s="136"/>
      <c r="O18" s="136"/>
      <c r="P18" s="136"/>
      <c r="Q18" s="136"/>
      <c r="R18" s="136"/>
      <c r="S18" s="136"/>
      <c r="T18" s="136"/>
      <c r="U18" s="136"/>
      <c r="V18" s="136"/>
      <c r="W18" s="136"/>
      <c r="X18" s="136"/>
      <c r="Y18" s="137"/>
    </row>
    <row r="19" spans="2:25" ht="21" customHeight="1" thickBot="1" x14ac:dyDescent="0.3">
      <c r="B19" s="117" t="s">
        <v>4</v>
      </c>
      <c r="C19" s="154"/>
      <c r="D19" s="155"/>
      <c r="E19" s="156"/>
      <c r="F19" s="46"/>
      <c r="G19" s="122" t="s">
        <v>11</v>
      </c>
      <c r="H19" s="120">
        <v>11</v>
      </c>
      <c r="I19" s="120">
        <v>36</v>
      </c>
      <c r="M19" s="135"/>
      <c r="N19" s="136"/>
      <c r="O19" s="136"/>
      <c r="P19" s="136"/>
      <c r="Q19" s="136"/>
      <c r="R19" s="136"/>
      <c r="S19" s="136"/>
      <c r="T19" s="136"/>
      <c r="U19" s="136"/>
      <c r="V19" s="136"/>
      <c r="W19" s="136"/>
      <c r="X19" s="136"/>
      <c r="Y19" s="137"/>
    </row>
    <row r="20" spans="2:25" ht="24.75" customHeight="1" thickBot="1" x14ac:dyDescent="0.3">
      <c r="B20" s="117" t="s">
        <v>377</v>
      </c>
      <c r="C20" s="154"/>
      <c r="D20" s="155"/>
      <c r="E20" s="156"/>
      <c r="F20" s="46"/>
      <c r="G20" s="46"/>
      <c r="H20" s="46"/>
      <c r="I20" s="46"/>
      <c r="M20" s="135"/>
      <c r="N20" s="136"/>
      <c r="O20" s="136"/>
      <c r="P20" s="136"/>
      <c r="Q20" s="136"/>
      <c r="R20" s="136"/>
      <c r="S20" s="136"/>
      <c r="T20" s="136"/>
      <c r="U20" s="136"/>
      <c r="V20" s="136"/>
      <c r="W20" s="136"/>
      <c r="X20" s="136"/>
      <c r="Y20" s="137"/>
    </row>
    <row r="21" spans="2:25" ht="21" customHeight="1" thickBot="1" x14ac:dyDescent="0.3">
      <c r="B21" s="117" t="s">
        <v>254</v>
      </c>
      <c r="C21" s="154"/>
      <c r="D21" s="155"/>
      <c r="E21" s="156"/>
      <c r="F21" s="46"/>
      <c r="G21" s="46"/>
      <c r="H21" s="46"/>
      <c r="I21" s="46"/>
      <c r="M21" s="135"/>
      <c r="N21" s="136"/>
      <c r="O21" s="136"/>
      <c r="P21" s="136"/>
      <c r="Q21" s="136"/>
      <c r="R21" s="136"/>
      <c r="S21" s="136"/>
      <c r="T21" s="136"/>
      <c r="U21" s="136"/>
      <c r="V21" s="136"/>
      <c r="W21" s="136"/>
      <c r="X21" s="136"/>
      <c r="Y21" s="137"/>
    </row>
    <row r="22" spans="2:25" ht="21.6" customHeight="1" thickBot="1" x14ac:dyDescent="0.3">
      <c r="B22" s="117" t="s">
        <v>407</v>
      </c>
      <c r="C22" s="154"/>
      <c r="D22" s="155"/>
      <c r="E22" s="156"/>
      <c r="F22" s="46"/>
      <c r="G22" s="46"/>
      <c r="H22" s="46"/>
      <c r="I22" s="46"/>
      <c r="M22" s="135"/>
      <c r="N22" s="136"/>
      <c r="O22" s="136"/>
      <c r="P22" s="136"/>
      <c r="Q22" s="136"/>
      <c r="R22" s="136"/>
      <c r="S22" s="136"/>
      <c r="T22" s="136"/>
      <c r="U22" s="136"/>
      <c r="V22" s="136"/>
      <c r="W22" s="136"/>
      <c r="X22" s="136"/>
      <c r="Y22" s="137"/>
    </row>
    <row r="23" spans="2:25" ht="16.5" thickBot="1" x14ac:dyDescent="0.3">
      <c r="B23" s="46"/>
      <c r="C23" s="46"/>
      <c r="D23" s="46"/>
      <c r="E23" s="46"/>
      <c r="F23" s="46"/>
      <c r="G23" s="46"/>
      <c r="H23" s="46"/>
      <c r="I23" s="46"/>
      <c r="M23" s="135"/>
      <c r="N23" s="136"/>
      <c r="O23" s="136"/>
      <c r="P23" s="136"/>
      <c r="Q23" s="136"/>
      <c r="R23" s="136"/>
      <c r="S23" s="136"/>
      <c r="T23" s="136"/>
      <c r="U23" s="136"/>
      <c r="V23" s="136"/>
      <c r="W23" s="136"/>
      <c r="X23" s="136"/>
      <c r="Y23" s="137"/>
    </row>
    <row r="24" spans="2:25" ht="22.7" customHeight="1" thickBot="1" x14ac:dyDescent="0.3">
      <c r="B24" s="149" t="s">
        <v>12</v>
      </c>
      <c r="C24" s="150"/>
      <c r="D24" s="150"/>
      <c r="E24" s="150"/>
      <c r="F24" s="150"/>
      <c r="G24" s="150"/>
      <c r="H24" s="150"/>
      <c r="I24" s="151"/>
      <c r="M24" s="135"/>
      <c r="N24" s="136"/>
      <c r="O24" s="136"/>
      <c r="P24" s="136"/>
      <c r="Q24" s="136"/>
      <c r="R24" s="136"/>
      <c r="S24" s="136"/>
      <c r="T24" s="136"/>
      <c r="U24" s="136"/>
      <c r="V24" s="136"/>
      <c r="W24" s="136"/>
      <c r="X24" s="136"/>
      <c r="Y24" s="137"/>
    </row>
    <row r="25" spans="2:25" ht="22.35" customHeight="1" thickBot="1" x14ac:dyDescent="0.3">
      <c r="B25" s="67" t="s">
        <v>13</v>
      </c>
      <c r="C25" s="68" t="s">
        <v>201</v>
      </c>
      <c r="D25" s="68" t="s">
        <v>58</v>
      </c>
      <c r="E25" s="68" t="s">
        <v>50</v>
      </c>
      <c r="F25" s="68" t="s">
        <v>51</v>
      </c>
      <c r="G25" s="68" t="s">
        <v>52</v>
      </c>
      <c r="H25" s="68" t="s">
        <v>53</v>
      </c>
      <c r="I25" s="74" t="s">
        <v>14</v>
      </c>
      <c r="M25" s="135"/>
      <c r="N25" s="136"/>
      <c r="O25" s="136"/>
      <c r="P25" s="136"/>
      <c r="Q25" s="136"/>
      <c r="R25" s="136"/>
      <c r="S25" s="136"/>
      <c r="T25" s="136"/>
      <c r="U25" s="136"/>
      <c r="V25" s="136"/>
      <c r="W25" s="136"/>
      <c r="X25" s="136"/>
      <c r="Y25" s="137"/>
    </row>
    <row r="26" spans="2:25" ht="16.5" thickBot="1" x14ac:dyDescent="0.3">
      <c r="B26" s="69" t="s">
        <v>29</v>
      </c>
      <c r="C26" s="70" t="s">
        <v>195</v>
      </c>
      <c r="D26" s="75">
        <v>5</v>
      </c>
      <c r="E26" s="75">
        <f>IF('Data Collection'!B5="A",0)+IF('Data Collection'!C5="A",0)+IF('Data Collection'!D5="A",0)+IF('Data Collection'!E5="A",0)+IF('Data Collection'!F5="A",0)</f>
        <v>0</v>
      </c>
      <c r="F26" s="75">
        <f>IF('Data Collection'!B5="B",0)+IF('Data Collection'!C5="B",0)+IF('Data Collection'!D5="B",0)+IF('Data Collection'!E5="B",0)+IF('Data Collection'!F5="B",0)</f>
        <v>0</v>
      </c>
      <c r="G26" s="75">
        <f>IF('Data Collection'!B5="C",1,0)+IF('Data Collection'!C5="C",1,0)+IF('Data Collection'!D5="C",1,0)+IF('Data Collection'!E5="C",1,0)+IF('Data Collection'!F5="C",1,0)</f>
        <v>0</v>
      </c>
      <c r="H26" s="75">
        <f>IF('Data Collection'!B5="D",1,0)+IF('Data Collection'!C5="D",1,0)+IF('Data Collection'!D5="D",1,0)+IF('Data Collection'!E5="D",1,0)+IF('Data Collection'!F5="D",1,0)</f>
        <v>0</v>
      </c>
      <c r="I26" s="73">
        <f t="shared" ref="I26:I32" si="0">SUM(E26:H26)</f>
        <v>0</v>
      </c>
      <c r="M26" s="135"/>
      <c r="N26" s="136"/>
      <c r="O26" s="136"/>
      <c r="P26" s="136"/>
      <c r="Q26" s="136"/>
      <c r="R26" s="136"/>
      <c r="S26" s="136"/>
      <c r="T26" s="136"/>
      <c r="U26" s="136"/>
      <c r="V26" s="136"/>
      <c r="W26" s="136"/>
      <c r="X26" s="136"/>
      <c r="Y26" s="137"/>
    </row>
    <row r="27" spans="2:25" ht="16.5" thickBot="1" x14ac:dyDescent="0.3">
      <c r="B27" s="69" t="s">
        <v>30</v>
      </c>
      <c r="C27" s="72" t="s">
        <v>252</v>
      </c>
      <c r="D27" s="75">
        <v>5</v>
      </c>
      <c r="E27" s="75">
        <f>IF('Data Collection'!B6="A",0)+IF('Data Collection'!C6="A",0)+IF('Data Collection'!D6="A",0)+IF('Data Collection'!E6="A",0)+IF('Data Collection'!F6="A",0)</f>
        <v>0</v>
      </c>
      <c r="F27" s="75">
        <f>IF('Data Collection'!B6="B",0)+IF('Data Collection'!C6="B",0)+IF('Data Collection'!D6="B",0)+IF('Data Collection'!E6="B",0)+IF('Data Collection'!F6="B",0)</f>
        <v>0</v>
      </c>
      <c r="G27" s="75">
        <f>IF('Data Collection'!IH5="C",1,0)+IF('Data Collection'!I5="C",1,0)+IF('Data Collection'!J5="C",1,0)+IF('Data Collection'!K5="C",1,0)+IF('Data Collection'!L5="C",1,0)</f>
        <v>0</v>
      </c>
      <c r="H27" s="75">
        <f>IF('Data Collection'!H5="D",1,0)+IF('Data Collection'!I5="D",1,0)+IF('Data Collection'!J5="D",1,0)+IF('Data Collection'!K5="D",1,0)+IF('Data Collection'!L5="D",1,0)</f>
        <v>0</v>
      </c>
      <c r="I27" s="73">
        <f t="shared" si="0"/>
        <v>0</v>
      </c>
      <c r="M27" s="135"/>
      <c r="N27" s="136"/>
      <c r="O27" s="136"/>
      <c r="P27" s="136"/>
      <c r="Q27" s="136"/>
      <c r="R27" s="136"/>
      <c r="S27" s="136"/>
      <c r="T27" s="136"/>
      <c r="U27" s="136"/>
      <c r="V27" s="136"/>
      <c r="W27" s="136"/>
      <c r="X27" s="136"/>
      <c r="Y27" s="137"/>
    </row>
    <row r="28" spans="2:25" ht="16.5" thickBot="1" x14ac:dyDescent="0.3">
      <c r="B28" s="69" t="s">
        <v>41</v>
      </c>
      <c r="C28" s="72" t="s">
        <v>196</v>
      </c>
      <c r="D28" s="75">
        <v>3</v>
      </c>
      <c r="E28" s="75">
        <f>IF('Data Collection'!B7="A",0)+IF('Data Collection'!C7="A",0)+IF('Data Collection'!D7="A",0)+IF('Data Collection'!E7="A",0)+IF('Data Collection'!F7="A",0)</f>
        <v>0</v>
      </c>
      <c r="F28" s="75">
        <f>IF('Data Collection'!B7="B",0)+IF('Data Collection'!C7="B",0)+IF('Data Collection'!D7="B",0)+IF('Data Collection'!E7="B",0)+IF('Data Collection'!F7="B",0)</f>
        <v>0</v>
      </c>
      <c r="G28" s="75">
        <f>IF('Data Collection'!O5="C",1,0)+IF('Data Collection'!P5="C",1,0)+IF('Data Collection'!Q5="C",1,0)</f>
        <v>0</v>
      </c>
      <c r="H28" s="75">
        <f>IF('Data Collection'!O5="D",1,0)+IF('Data Collection'!P5="D",1,0)+IF('Data Collection'!Q5="D",1,0)</f>
        <v>0</v>
      </c>
      <c r="I28" s="73">
        <f t="shared" si="0"/>
        <v>0</v>
      </c>
      <c r="M28" s="135"/>
      <c r="N28" s="136"/>
      <c r="O28" s="136"/>
      <c r="P28" s="136"/>
      <c r="Q28" s="136"/>
      <c r="R28" s="136"/>
      <c r="S28" s="136"/>
      <c r="T28" s="136"/>
      <c r="U28" s="136"/>
      <c r="V28" s="136"/>
      <c r="W28" s="136"/>
      <c r="X28" s="136"/>
      <c r="Y28" s="137"/>
    </row>
    <row r="29" spans="2:25" ht="16.5" thickBot="1" x14ac:dyDescent="0.3">
      <c r="B29" s="69" t="s">
        <v>253</v>
      </c>
      <c r="C29" s="72" t="s">
        <v>197</v>
      </c>
      <c r="D29" s="75">
        <v>9</v>
      </c>
      <c r="E29" s="75">
        <f>IF('Data Collection'!B8="A",0)+IF('Data Collection'!C8="A",0)+IF('Data Collection'!D8="A",0)+IF('Data Collection'!E8="A",0)+IF('Data Collection'!F8="A",0)</f>
        <v>0</v>
      </c>
      <c r="F29" s="75">
        <f>IF('Data Collection'!B8="B",0)+IF('Data Collection'!C8="B",0)+IF('Data Collection'!D8="B",0)+IF('Data Collection'!E8="B",0)+IF('Data Collection'!F8="B",0)</f>
        <v>0</v>
      </c>
      <c r="G29" s="75">
        <f>IF('Data Collection'!S5="C",1,0)+IF('Data Collection'!T5="C",1,0)+IF('Data Collection'!U5="C",1,0)+IF('Data Collection'!V5="C",1,0)+IF('Data Collection'!W5="C",1,0)+IF('Data Collection'!X5="C",1,0)+IF('Data Collection'!Y5="C",1,0)+IF('Data Collection'!Z5="C",1,0)+IF('Data Collection'!AA5="C",1,0)</f>
        <v>0</v>
      </c>
      <c r="H29" s="75">
        <f>IF('Data Collection'!S5="D",1,0)+IF('Data Collection'!T5="D",1,0)+IF('Data Collection'!U5="D",1,0)+IF('Data Collection'!V5="D",1,0)+IF('Data Collection'!W5="D",1,0)+IF('Data Collection'!X5="D",1,0)+IF('Data Collection'!Y5="D",1,0)+IF('Data Collection'!Z5="D",1,0)+IF('Data Collection'!AA5="D",1,0)</f>
        <v>0</v>
      </c>
      <c r="I29" s="73">
        <f t="shared" si="0"/>
        <v>0</v>
      </c>
      <c r="M29" s="135"/>
      <c r="N29" s="136"/>
      <c r="O29" s="136"/>
      <c r="P29" s="136"/>
      <c r="Q29" s="136"/>
      <c r="R29" s="136"/>
      <c r="S29" s="136"/>
      <c r="T29" s="136"/>
      <c r="U29" s="136"/>
      <c r="V29" s="136"/>
      <c r="W29" s="136"/>
      <c r="X29" s="136"/>
      <c r="Y29" s="137"/>
    </row>
    <row r="30" spans="2:25" ht="16.5" thickBot="1" x14ac:dyDescent="0.3">
      <c r="B30" s="69" t="s">
        <v>44</v>
      </c>
      <c r="C30" s="72" t="s">
        <v>198</v>
      </c>
      <c r="D30" s="75">
        <v>4</v>
      </c>
      <c r="E30" s="75">
        <f>IF('Data Collection'!B9="A",0)+IF('Data Collection'!C9="A",0)+IF('Data Collection'!D9="A",0)+IF('Data Collection'!E9="A",0)+IF('Data Collection'!F9="A",0)</f>
        <v>0</v>
      </c>
      <c r="F30" s="75">
        <f>IF('Data Collection'!B9="B",0)+IF('Data Collection'!C9="B",0)+IF('Data Collection'!D9="B",0)+IF('Data Collection'!E9="B",0)+IF('Data Collection'!F9="B",0)</f>
        <v>0</v>
      </c>
      <c r="G30" s="75">
        <f>IF('Data Collection'!AC5="C",1,0)+IF('Data Collection'!AD5="C",1,0)+IF('Data Collection'!AE5="C",1,0)+IF('Data Collection'!AF5="C",1,0)</f>
        <v>0</v>
      </c>
      <c r="H30" s="75">
        <f>IF('Data Collection'!AC5="D",1,0)+IF('Data Collection'!AD5="D",1,0)+IF('Data Collection'!AE5="D",1,0)+IF('Data Collection'!AF5="D",1,0)</f>
        <v>0</v>
      </c>
      <c r="I30" s="73">
        <f t="shared" si="0"/>
        <v>0</v>
      </c>
      <c r="M30" s="135"/>
      <c r="N30" s="136"/>
      <c r="O30" s="136"/>
      <c r="P30" s="136"/>
      <c r="Q30" s="136"/>
      <c r="R30" s="136"/>
      <c r="S30" s="136"/>
      <c r="T30" s="136"/>
      <c r="U30" s="136"/>
      <c r="V30" s="136"/>
      <c r="W30" s="136"/>
      <c r="X30" s="136"/>
      <c r="Y30" s="137"/>
    </row>
    <row r="31" spans="2:25" ht="16.5" thickBot="1" x14ac:dyDescent="0.3">
      <c r="B31" s="69" t="s">
        <v>202</v>
      </c>
      <c r="C31" s="72" t="s">
        <v>199</v>
      </c>
      <c r="D31" s="75">
        <v>3</v>
      </c>
      <c r="E31" s="75">
        <f>IF('Data Collection'!B10="A",0)+IF('Data Collection'!C10="A",0)+IF('Data Collection'!D10="A",0)+IF('Data Collection'!E10="A",0)+IF('Data Collection'!F10="A",0)</f>
        <v>0</v>
      </c>
      <c r="F31" s="75">
        <f>IF('Data Collection'!B10="B",0)+IF('Data Collection'!C10="B",0)+IF('Data Collection'!D10="B",0)+IF('Data Collection'!E10="B",0)+IF('Data Collection'!F10="B",0)</f>
        <v>0</v>
      </c>
      <c r="G31" s="75">
        <f>IF('Data Collection'!AH5="C",1,0)+IF('Data Collection'!AI5="C",1,0)+IF('Data Collection'!AJ5="C",1,0)</f>
        <v>0</v>
      </c>
      <c r="H31" s="75">
        <f>IF('Data Collection'!AH5="D",1,0)+IF('Data Collection'!AI5="D",1,0)+IF('Data Collection'!AJ5="D",1,0)</f>
        <v>0</v>
      </c>
      <c r="I31" s="73">
        <f t="shared" si="0"/>
        <v>0</v>
      </c>
      <c r="M31" s="135"/>
      <c r="N31" s="136"/>
      <c r="O31" s="136"/>
      <c r="P31" s="136"/>
      <c r="Q31" s="136"/>
      <c r="R31" s="136"/>
      <c r="S31" s="136"/>
      <c r="T31" s="136"/>
      <c r="U31" s="136"/>
      <c r="V31" s="136"/>
      <c r="W31" s="136"/>
      <c r="X31" s="136"/>
      <c r="Y31" s="137"/>
    </row>
    <row r="32" spans="2:25" ht="16.5" thickBot="1" x14ac:dyDescent="0.3">
      <c r="B32" s="69" t="s">
        <v>203</v>
      </c>
      <c r="C32" s="72" t="s">
        <v>200</v>
      </c>
      <c r="D32" s="75">
        <v>7</v>
      </c>
      <c r="E32" s="75">
        <f>IF('Data Collection'!B11="A",0)+IF('Data Collection'!C11="A",0)+IF('Data Collection'!D11="A",0)+IF('Data Collection'!E11="A",0)+IF('Data Collection'!F11="A",0)</f>
        <v>0</v>
      </c>
      <c r="F32" s="75">
        <f>IF('Data Collection'!B11="B",0)+IF('Data Collection'!C11="B",0)+IF('Data Collection'!D11="B",0)+IF('Data Collection'!E11="B",0)+IF('Data Collection'!F11="B",0)</f>
        <v>0</v>
      </c>
      <c r="G32" s="75">
        <f>IF('Data Collection'!AL5="C",1,0)+IF('Data Collection'!AM5="C",1,0)+IF('Data Collection'!AN5="C",1,0)+IF('Data Collection'!AO5="C",1,0)+IF('Data Collection'!AP5="C",1,0)+IF('Data Collection'!AQ5="C",1,0)+IF('Data Collection'!AR5="C",1,0)</f>
        <v>0</v>
      </c>
      <c r="H32" s="75">
        <f>IF('Data Collection'!AL5="D",1,0)+IF('Data Collection'!AM5="D",1,0)+IF('Data Collection'!AN5="D",1,0)+IF('Data Collection'!AO5="D",1,0)+IF('Data Collection'!AP5="D",1,0)+IF('Data Collection'!AQ5="D",1,0)+IF('Data Collection'!AR5="D",1,0)</f>
        <v>0</v>
      </c>
      <c r="I32" s="73">
        <f t="shared" si="0"/>
        <v>0</v>
      </c>
      <c r="M32" s="135"/>
      <c r="N32" s="136"/>
      <c r="O32" s="136"/>
      <c r="P32" s="136"/>
      <c r="Q32" s="136"/>
      <c r="R32" s="136"/>
      <c r="S32" s="136"/>
      <c r="T32" s="136"/>
      <c r="U32" s="136"/>
      <c r="V32" s="136"/>
      <c r="W32" s="136"/>
      <c r="X32" s="136"/>
      <c r="Y32" s="137"/>
    </row>
    <row r="33" spans="2:25" ht="16.5" thickBot="1" x14ac:dyDescent="0.3">
      <c r="B33" s="69" t="s">
        <v>14</v>
      </c>
      <c r="C33" s="71"/>
      <c r="D33" s="110">
        <f t="shared" ref="D33:I33" si="1">SUM(D26:D32)</f>
        <v>36</v>
      </c>
      <c r="E33" s="76">
        <f t="shared" si="1"/>
        <v>0</v>
      </c>
      <c r="F33" s="76">
        <f t="shared" si="1"/>
        <v>0</v>
      </c>
      <c r="G33" s="76">
        <f t="shared" si="1"/>
        <v>0</v>
      </c>
      <c r="H33" s="76">
        <f t="shared" si="1"/>
        <v>0</v>
      </c>
      <c r="I33" s="73">
        <f t="shared" si="1"/>
        <v>0</v>
      </c>
      <c r="M33" s="135"/>
      <c r="N33" s="136"/>
      <c r="O33" s="136"/>
      <c r="P33" s="136"/>
      <c r="Q33" s="136"/>
      <c r="R33" s="136"/>
      <c r="S33" s="136"/>
      <c r="T33" s="136"/>
      <c r="U33" s="136"/>
      <c r="V33" s="136"/>
      <c r="W33" s="136"/>
      <c r="X33" s="136"/>
      <c r="Y33" s="137"/>
    </row>
    <row r="34" spans="2:25" ht="46.35" customHeight="1" thickBot="1" x14ac:dyDescent="0.3">
      <c r="B34" s="77" t="s">
        <v>15</v>
      </c>
      <c r="C34" s="123"/>
      <c r="D34" s="123"/>
      <c r="E34" s="124"/>
      <c r="F34" s="125"/>
      <c r="G34" s="125"/>
      <c r="H34" s="125"/>
      <c r="I34" s="126" t="str">
        <f>IF(I33&lt;=5,"LOW",IF(AND(I33&gt;=6, I33&lt;11),"MEDIUM","HIGH"))</f>
        <v>LOW</v>
      </c>
      <c r="M34" s="138"/>
      <c r="N34" s="139"/>
      <c r="O34" s="139"/>
      <c r="P34" s="139"/>
      <c r="Q34" s="139"/>
      <c r="R34" s="139"/>
      <c r="S34" s="139"/>
      <c r="T34" s="139"/>
      <c r="U34" s="139"/>
      <c r="V34" s="139"/>
      <c r="W34" s="139"/>
      <c r="X34" s="139"/>
      <c r="Y34" s="140"/>
    </row>
  </sheetData>
  <dataConsolidate function="countNums">
    <dataRefs count="1">
      <dataRef ref="A5:A84" sheet="Governance 1-5"/>
    </dataRefs>
  </dataConsolidate>
  <mergeCells count="16">
    <mergeCell ref="M6:Y34"/>
    <mergeCell ref="E6:I6"/>
    <mergeCell ref="B11:I11"/>
    <mergeCell ref="B14:E14"/>
    <mergeCell ref="B24:I24"/>
    <mergeCell ref="G14:I14"/>
    <mergeCell ref="G15:I15"/>
    <mergeCell ref="E8:I8"/>
    <mergeCell ref="C15:E15"/>
    <mergeCell ref="C16:E16"/>
    <mergeCell ref="C17:E17"/>
    <mergeCell ref="C18:E18"/>
    <mergeCell ref="C19:E19"/>
    <mergeCell ref="C20:E20"/>
    <mergeCell ref="C21:E21"/>
    <mergeCell ref="C22:E22"/>
  </mergeCells>
  <conditionalFormatting sqref="G17">
    <cfRule type="containsText" dxfId="12" priority="13" operator="containsText" text="LOW">
      <formula>NOT(ISERROR(SEARCH("LOW",G17)))</formula>
    </cfRule>
  </conditionalFormatting>
  <conditionalFormatting sqref="K17">
    <cfRule type="containsText" dxfId="11" priority="17" operator="containsText" text="LOW">
      <formula>NOT(ISERROR(SEARCH("LOW",K17)))</formula>
    </cfRule>
  </conditionalFormatting>
  <conditionalFormatting sqref="D34">
    <cfRule type="containsText" dxfId="10" priority="14" operator="containsText" text="HIGH">
      <formula>NOT(ISERROR(SEARCH("HIGH",D34)))</formula>
    </cfRule>
    <cfRule type="containsText" dxfId="9" priority="15" operator="containsText" text="MEDIUM">
      <formula>NOT(ISERROR(SEARCH("MEDIUM",D34)))</formula>
    </cfRule>
    <cfRule type="containsText" dxfId="8" priority="16" operator="containsText" text="LOW">
      <formula>NOT(ISERROR(SEARCH("LOW",D34)))</formula>
    </cfRule>
  </conditionalFormatting>
  <conditionalFormatting sqref="G18">
    <cfRule type="containsText" dxfId="7" priority="12" operator="containsText" text="MEDIUM">
      <formula>NOT(ISERROR(SEARCH("MEDIUM",G18)))</formula>
    </cfRule>
  </conditionalFormatting>
  <conditionalFormatting sqref="G19">
    <cfRule type="containsText" dxfId="6" priority="11" operator="containsText" text="HIGH">
      <formula>NOT(ISERROR(SEARCH("HIGH",G19)))</formula>
    </cfRule>
  </conditionalFormatting>
  <conditionalFormatting sqref="I34">
    <cfRule type="cellIs" dxfId="5" priority="8" operator="equal">
      <formula>"Low"</formula>
    </cfRule>
    <cfRule type="cellIs" dxfId="4" priority="9" operator="equal">
      <formula>"Medium"</formula>
    </cfRule>
    <cfRule type="containsText" dxfId="3" priority="10" operator="containsText" text="High">
      <formula>NOT(ISERROR(SEARCH("High",I34)))</formula>
    </cfRule>
  </conditionalFormatting>
  <conditionalFormatting sqref="H19">
    <cfRule type="colorScale" priority="7">
      <colorScale>
        <cfvo type="num" val="&quot;HIGH&quot;"/>
        <cfvo type="max"/>
        <color rgb="FFFF0000"/>
        <color rgb="FFFFEF9C"/>
      </colorScale>
    </cfRule>
  </conditionalFormatting>
  <conditionalFormatting sqref="C34">
    <cfRule type="containsText" dxfId="2" priority="1" operator="containsText" text="HIGH">
      <formula>NOT(ISERROR(SEARCH("HIGH",C34)))</formula>
    </cfRule>
    <cfRule type="containsText" dxfId="1" priority="2" operator="containsText" text="MEDIUM">
      <formula>NOT(ISERROR(SEARCH("MEDIUM",C34)))</formula>
    </cfRule>
    <cfRule type="containsText" dxfId="0" priority="3" operator="containsText" text="LOW">
      <formula>NOT(ISERROR(SEARCH("LOW",C34)))</formula>
    </cfRule>
  </conditionalFormatting>
  <dataValidations count="1">
    <dataValidation type="list" allowBlank="1" showInputMessage="1" showErrorMessage="1" sqref="C17">
      <formula1>#REF!</formula1>
    </dataValidation>
  </dataValidations>
  <pageMargins left="0.7" right="0.7" top="0.75" bottom="0.75" header="0.3" footer="0.3"/>
  <pageSetup scale="76" orientation="portrait" r:id="rId1"/>
  <headerFooter>
    <oddHeader xml:space="preserve">&amp;RTransfer Payment Risk Assessment
</oddHeader>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Table'!$G$2:$G$4</xm:f>
          </x14:formula1>
          <xm:sqref>E6:I6</xm:sqref>
        </x14:dataValidation>
        <x14:dataValidation type="list" allowBlank="1" showInputMessage="1" showErrorMessage="1">
          <x14:formula1>
            <xm:f>'Frequency Table'!$G$6:$G$88</xm:f>
          </x14:formula1>
          <xm:sqref>E8:I8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19" workbookViewId="0">
      <selection activeCell="G46" sqref="G46"/>
    </sheetView>
  </sheetViews>
  <sheetFormatPr defaultRowHeight="15.75" x14ac:dyDescent="0.25"/>
  <cols>
    <col min="2" max="2" width="12.875" bestFit="1" customWidth="1"/>
    <col min="3" max="3" width="14.625" bestFit="1" customWidth="1"/>
    <col min="7" max="7" width="58.5" style="63" customWidth="1"/>
  </cols>
  <sheetData>
    <row r="1" spans="1:7" x14ac:dyDescent="0.25">
      <c r="A1" t="s">
        <v>251</v>
      </c>
      <c r="G1" s="66" t="s">
        <v>319</v>
      </c>
    </row>
    <row r="2" spans="1:7" x14ac:dyDescent="0.25">
      <c r="G2" s="63" t="s">
        <v>356</v>
      </c>
    </row>
    <row r="3" spans="1:7" x14ac:dyDescent="0.25">
      <c r="A3" t="s">
        <v>205</v>
      </c>
      <c r="B3" t="s">
        <v>241</v>
      </c>
      <c r="C3" t="s">
        <v>242</v>
      </c>
      <c r="G3" s="63" t="s">
        <v>255</v>
      </c>
    </row>
    <row r="4" spans="1:7" x14ac:dyDescent="0.25">
      <c r="G4" s="63" t="s">
        <v>77</v>
      </c>
    </row>
    <row r="5" spans="1:7" x14ac:dyDescent="0.25">
      <c r="A5" t="s">
        <v>243</v>
      </c>
      <c r="B5" t="s">
        <v>244</v>
      </c>
      <c r="C5" t="s">
        <v>245</v>
      </c>
      <c r="D5" t="s">
        <v>246</v>
      </c>
    </row>
    <row r="6" spans="1:7" x14ac:dyDescent="0.25">
      <c r="G6" s="64" t="s">
        <v>261</v>
      </c>
    </row>
    <row r="7" spans="1:7" x14ac:dyDescent="0.25">
      <c r="A7">
        <v>1</v>
      </c>
      <c r="B7" s="53" t="s">
        <v>50</v>
      </c>
      <c r="G7" s="111" t="s">
        <v>368</v>
      </c>
    </row>
    <row r="8" spans="1:7" x14ac:dyDescent="0.25">
      <c r="A8">
        <v>2</v>
      </c>
      <c r="B8" s="53" t="s">
        <v>51</v>
      </c>
      <c r="G8" s="64" t="s">
        <v>318</v>
      </c>
    </row>
    <row r="9" spans="1:7" x14ac:dyDescent="0.25">
      <c r="A9">
        <v>3</v>
      </c>
      <c r="B9" s="53" t="s">
        <v>52</v>
      </c>
      <c r="G9" s="64" t="s">
        <v>284</v>
      </c>
    </row>
    <row r="10" spans="1:7" x14ac:dyDescent="0.25">
      <c r="A10">
        <v>4</v>
      </c>
      <c r="B10" s="53" t="s">
        <v>53</v>
      </c>
      <c r="G10" s="64" t="s">
        <v>256</v>
      </c>
    </row>
    <row r="11" spans="1:7" x14ac:dyDescent="0.25">
      <c r="A11">
        <v>5</v>
      </c>
      <c r="B11" s="53" t="s">
        <v>247</v>
      </c>
      <c r="G11" s="64" t="s">
        <v>316</v>
      </c>
    </row>
    <row r="12" spans="1:7" x14ac:dyDescent="0.25">
      <c r="B12" s="53" t="s">
        <v>14</v>
      </c>
      <c r="G12" s="64" t="s">
        <v>75</v>
      </c>
    </row>
    <row r="13" spans="1:7" x14ac:dyDescent="0.25">
      <c r="G13" s="64" t="s">
        <v>300</v>
      </c>
    </row>
    <row r="14" spans="1:7" x14ac:dyDescent="0.25">
      <c r="G14" s="111" t="s">
        <v>366</v>
      </c>
    </row>
    <row r="15" spans="1:7" x14ac:dyDescent="0.25">
      <c r="G15" s="111" t="s">
        <v>370</v>
      </c>
    </row>
    <row r="16" spans="1:7" x14ac:dyDescent="0.25">
      <c r="G16" s="64" t="s">
        <v>289</v>
      </c>
    </row>
    <row r="17" spans="7:7" x14ac:dyDescent="0.25">
      <c r="G17" s="111" t="s">
        <v>358</v>
      </c>
    </row>
    <row r="18" spans="7:7" x14ac:dyDescent="0.25">
      <c r="G18" s="64" t="s">
        <v>262</v>
      </c>
    </row>
    <row r="19" spans="7:7" x14ac:dyDescent="0.25">
      <c r="G19" s="111" t="s">
        <v>361</v>
      </c>
    </row>
    <row r="20" spans="7:7" x14ac:dyDescent="0.25">
      <c r="G20" s="64" t="s">
        <v>257</v>
      </c>
    </row>
    <row r="21" spans="7:7" x14ac:dyDescent="0.25">
      <c r="G21" s="111" t="s">
        <v>359</v>
      </c>
    </row>
    <row r="22" spans="7:7" x14ac:dyDescent="0.25">
      <c r="G22" s="111" t="s">
        <v>360</v>
      </c>
    </row>
    <row r="23" spans="7:7" x14ac:dyDescent="0.25">
      <c r="G23" s="64" t="s">
        <v>270</v>
      </c>
    </row>
    <row r="24" spans="7:7" x14ac:dyDescent="0.25">
      <c r="G24" s="64" t="s">
        <v>314</v>
      </c>
    </row>
    <row r="25" spans="7:7" x14ac:dyDescent="0.25">
      <c r="G25" s="64" t="s">
        <v>294</v>
      </c>
    </row>
    <row r="26" spans="7:7" x14ac:dyDescent="0.25">
      <c r="G26" s="64" t="s">
        <v>272</v>
      </c>
    </row>
    <row r="27" spans="7:7" x14ac:dyDescent="0.25">
      <c r="G27" s="111" t="s">
        <v>367</v>
      </c>
    </row>
    <row r="28" spans="7:7" x14ac:dyDescent="0.25">
      <c r="G28" s="64" t="s">
        <v>307</v>
      </c>
    </row>
    <row r="29" spans="7:7" x14ac:dyDescent="0.25">
      <c r="G29" s="64" t="s">
        <v>259</v>
      </c>
    </row>
    <row r="30" spans="7:7" x14ac:dyDescent="0.25">
      <c r="G30" s="64" t="s">
        <v>268</v>
      </c>
    </row>
    <row r="31" spans="7:7" x14ac:dyDescent="0.25">
      <c r="G31" s="65" t="s">
        <v>310</v>
      </c>
    </row>
    <row r="32" spans="7:7" x14ac:dyDescent="0.25">
      <c r="G32" s="111" t="s">
        <v>369</v>
      </c>
    </row>
    <row r="33" spans="7:7" x14ac:dyDescent="0.25">
      <c r="G33" s="64" t="s">
        <v>258</v>
      </c>
    </row>
    <row r="34" spans="7:7" x14ac:dyDescent="0.25">
      <c r="G34" s="64" t="s">
        <v>273</v>
      </c>
    </row>
    <row r="35" spans="7:7" x14ac:dyDescent="0.25">
      <c r="G35" s="64" t="s">
        <v>278</v>
      </c>
    </row>
    <row r="36" spans="7:7" x14ac:dyDescent="0.25">
      <c r="G36" s="64" t="s">
        <v>285</v>
      </c>
    </row>
    <row r="37" spans="7:7" x14ac:dyDescent="0.25">
      <c r="G37" s="111" t="s">
        <v>371</v>
      </c>
    </row>
    <row r="38" spans="7:7" x14ac:dyDescent="0.25">
      <c r="G38" s="64" t="s">
        <v>286</v>
      </c>
    </row>
    <row r="39" spans="7:7" x14ac:dyDescent="0.25">
      <c r="G39" s="64" t="s">
        <v>308</v>
      </c>
    </row>
    <row r="40" spans="7:7" x14ac:dyDescent="0.25">
      <c r="G40" s="64" t="s">
        <v>298</v>
      </c>
    </row>
    <row r="41" spans="7:7" x14ac:dyDescent="0.25">
      <c r="G41" s="64" t="s">
        <v>291</v>
      </c>
    </row>
    <row r="42" spans="7:7" x14ac:dyDescent="0.25">
      <c r="G42" s="64" t="s">
        <v>302</v>
      </c>
    </row>
    <row r="43" spans="7:7" x14ac:dyDescent="0.25">
      <c r="G43" s="111" t="s">
        <v>362</v>
      </c>
    </row>
    <row r="44" spans="7:7" x14ac:dyDescent="0.25">
      <c r="G44" s="64" t="s">
        <v>305</v>
      </c>
    </row>
    <row r="45" spans="7:7" x14ac:dyDescent="0.25">
      <c r="G45" s="64" t="s">
        <v>311</v>
      </c>
    </row>
    <row r="46" spans="7:7" x14ac:dyDescent="0.25">
      <c r="G46" s="64" t="s">
        <v>312</v>
      </c>
    </row>
    <row r="47" spans="7:7" x14ac:dyDescent="0.25">
      <c r="G47" s="64" t="s">
        <v>290</v>
      </c>
    </row>
    <row r="48" spans="7:7" x14ac:dyDescent="0.25">
      <c r="G48" s="64" t="s">
        <v>276</v>
      </c>
    </row>
    <row r="49" spans="7:7" x14ac:dyDescent="0.25">
      <c r="G49" s="111" t="s">
        <v>365</v>
      </c>
    </row>
    <row r="50" spans="7:7" x14ac:dyDescent="0.25">
      <c r="G50" s="64" t="s">
        <v>295</v>
      </c>
    </row>
    <row r="51" spans="7:7" x14ac:dyDescent="0.25">
      <c r="G51" s="64" t="s">
        <v>301</v>
      </c>
    </row>
    <row r="52" spans="7:7" x14ac:dyDescent="0.25">
      <c r="G52" s="64" t="s">
        <v>283</v>
      </c>
    </row>
    <row r="53" spans="7:7" x14ac:dyDescent="0.25">
      <c r="G53" s="64" t="s">
        <v>263</v>
      </c>
    </row>
    <row r="54" spans="7:7" x14ac:dyDescent="0.25">
      <c r="G54" s="64" t="s">
        <v>271</v>
      </c>
    </row>
    <row r="55" spans="7:7" x14ac:dyDescent="0.25">
      <c r="G55" s="64" t="s">
        <v>292</v>
      </c>
    </row>
    <row r="56" spans="7:7" x14ac:dyDescent="0.25">
      <c r="G56" s="64" t="s">
        <v>279</v>
      </c>
    </row>
    <row r="57" spans="7:7" x14ac:dyDescent="0.25">
      <c r="G57" s="111" t="s">
        <v>372</v>
      </c>
    </row>
    <row r="58" spans="7:7" x14ac:dyDescent="0.25">
      <c r="G58" s="111" t="s">
        <v>374</v>
      </c>
    </row>
    <row r="59" spans="7:7" x14ac:dyDescent="0.25">
      <c r="G59" s="64" t="s">
        <v>269</v>
      </c>
    </row>
    <row r="60" spans="7:7" x14ac:dyDescent="0.25">
      <c r="G60" s="64" t="s">
        <v>266</v>
      </c>
    </row>
    <row r="61" spans="7:7" x14ac:dyDescent="0.25">
      <c r="G61" s="64" t="s">
        <v>297</v>
      </c>
    </row>
    <row r="62" spans="7:7" x14ac:dyDescent="0.25">
      <c r="G62" s="64" t="s">
        <v>299</v>
      </c>
    </row>
    <row r="63" spans="7:7" x14ac:dyDescent="0.25">
      <c r="G63" s="64" t="s">
        <v>280</v>
      </c>
    </row>
    <row r="64" spans="7:7" ht="31.5" x14ac:dyDescent="0.25">
      <c r="G64" s="64" t="s">
        <v>309</v>
      </c>
    </row>
    <row r="65" spans="7:7" x14ac:dyDescent="0.25">
      <c r="G65" s="64" t="s">
        <v>267</v>
      </c>
    </row>
    <row r="66" spans="7:7" x14ac:dyDescent="0.25">
      <c r="G66" s="64" t="s">
        <v>264</v>
      </c>
    </row>
    <row r="67" spans="7:7" x14ac:dyDescent="0.25">
      <c r="G67" s="112" t="s">
        <v>357</v>
      </c>
    </row>
    <row r="68" spans="7:7" x14ac:dyDescent="0.25">
      <c r="G68" s="64" t="s">
        <v>260</v>
      </c>
    </row>
    <row r="69" spans="7:7" x14ac:dyDescent="0.25">
      <c r="G69" s="111" t="s">
        <v>363</v>
      </c>
    </row>
    <row r="70" spans="7:7" x14ac:dyDescent="0.25">
      <c r="G70" s="64" t="s">
        <v>315</v>
      </c>
    </row>
    <row r="71" spans="7:7" x14ac:dyDescent="0.25">
      <c r="G71" s="64" t="s">
        <v>287</v>
      </c>
    </row>
    <row r="72" spans="7:7" x14ac:dyDescent="0.25">
      <c r="G72" s="64" t="s">
        <v>288</v>
      </c>
    </row>
    <row r="73" spans="7:7" x14ac:dyDescent="0.25">
      <c r="G73" s="111" t="s">
        <v>373</v>
      </c>
    </row>
    <row r="74" spans="7:7" ht="31.5" x14ac:dyDescent="0.25">
      <c r="G74" s="64" t="s">
        <v>275</v>
      </c>
    </row>
    <row r="75" spans="7:7" x14ac:dyDescent="0.25">
      <c r="G75" s="64" t="s">
        <v>317</v>
      </c>
    </row>
    <row r="76" spans="7:7" x14ac:dyDescent="0.25">
      <c r="G76" s="64" t="s">
        <v>293</v>
      </c>
    </row>
    <row r="77" spans="7:7" ht="31.5" x14ac:dyDescent="0.25">
      <c r="G77" s="64" t="s">
        <v>265</v>
      </c>
    </row>
    <row r="78" spans="7:7" x14ac:dyDescent="0.25">
      <c r="G78" s="64" t="s">
        <v>303</v>
      </c>
    </row>
    <row r="79" spans="7:7" x14ac:dyDescent="0.25">
      <c r="G79" s="64" t="s">
        <v>282</v>
      </c>
    </row>
    <row r="80" spans="7:7" x14ac:dyDescent="0.25">
      <c r="G80" s="64" t="s">
        <v>313</v>
      </c>
    </row>
    <row r="81" spans="7:7" x14ac:dyDescent="0.25">
      <c r="G81" s="64" t="s">
        <v>277</v>
      </c>
    </row>
    <row r="82" spans="7:7" x14ac:dyDescent="0.25">
      <c r="G82" s="111" t="s">
        <v>364</v>
      </c>
    </row>
    <row r="83" spans="7:7" x14ac:dyDescent="0.25">
      <c r="G83" s="111" t="s">
        <v>375</v>
      </c>
    </row>
    <row r="84" spans="7:7" x14ac:dyDescent="0.25">
      <c r="G84" s="64" t="s">
        <v>274</v>
      </c>
    </row>
    <row r="85" spans="7:7" x14ac:dyDescent="0.25">
      <c r="G85" s="64" t="s">
        <v>306</v>
      </c>
    </row>
    <row r="86" spans="7:7" x14ac:dyDescent="0.25">
      <c r="G86" s="64" t="s">
        <v>296</v>
      </c>
    </row>
    <row r="87" spans="7:7" x14ac:dyDescent="0.25">
      <c r="G87" s="64" t="s">
        <v>304</v>
      </c>
    </row>
    <row r="88" spans="7:7" x14ac:dyDescent="0.25">
      <c r="G88" s="64" t="s">
        <v>281</v>
      </c>
    </row>
  </sheetData>
  <protectedRanges>
    <protectedRange sqref="G19 G50:G72" name="Range1_2_1"/>
  </protectedRanges>
  <sortState ref="G6:G96">
    <sortCondition ref="G6"/>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E57"/>
  <sheetViews>
    <sheetView showGridLines="0" workbookViewId="0">
      <selection activeCell="C39" sqref="C39"/>
    </sheetView>
  </sheetViews>
  <sheetFormatPr defaultColWidth="8.625" defaultRowHeight="15" x14ac:dyDescent="0.2"/>
  <cols>
    <col min="1" max="1" width="39.75" style="8" customWidth="1"/>
    <col min="2" max="2" width="43.5" style="8" customWidth="1"/>
    <col min="3" max="3" width="42" style="8" customWidth="1"/>
    <col min="4" max="4" width="45.25" style="8" customWidth="1"/>
    <col min="5" max="5" width="50" style="8" customWidth="1"/>
    <col min="6" max="16384" width="8.625" style="8"/>
  </cols>
  <sheetData>
    <row r="1" spans="1:5" s="78" customFormat="1" ht="25.15" customHeight="1" thickTop="1" x14ac:dyDescent="0.2">
      <c r="A1" s="214" t="s">
        <v>320</v>
      </c>
      <c r="B1" s="99" t="s">
        <v>321</v>
      </c>
      <c r="C1" s="92">
        <f>Summary!$E$8</f>
        <v>0</v>
      </c>
      <c r="D1" s="99" t="s">
        <v>322</v>
      </c>
      <c r="E1" s="94">
        <f>Summary!$E$6</f>
        <v>0</v>
      </c>
    </row>
    <row r="2" spans="1:5" s="78" customFormat="1" ht="25.15" customHeight="1" thickBot="1" x14ac:dyDescent="0.25">
      <c r="A2" s="215"/>
      <c r="B2" s="100" t="s">
        <v>323</v>
      </c>
      <c r="C2" s="93"/>
      <c r="D2" s="100" t="s">
        <v>324</v>
      </c>
      <c r="E2" s="95"/>
    </row>
    <row r="3" spans="1:5" s="78" customFormat="1" ht="40.5" customHeight="1" thickBot="1" x14ac:dyDescent="0.25">
      <c r="A3" s="97" t="s">
        <v>325</v>
      </c>
      <c r="B3" s="96" t="s">
        <v>411</v>
      </c>
      <c r="C3" s="96" t="s">
        <v>326</v>
      </c>
      <c r="D3" s="96" t="s">
        <v>412</v>
      </c>
      <c r="E3" s="98" t="s">
        <v>413</v>
      </c>
    </row>
    <row r="4" spans="1:5" s="78" customFormat="1" x14ac:dyDescent="0.2">
      <c r="A4" s="216" t="s">
        <v>335</v>
      </c>
      <c r="B4" s="217"/>
      <c r="C4" s="217"/>
      <c r="D4" s="217"/>
      <c r="E4" s="218"/>
    </row>
    <row r="5" spans="1:5" s="78" customFormat="1" x14ac:dyDescent="0.2">
      <c r="A5" s="79"/>
      <c r="B5" s="80"/>
      <c r="C5" s="80"/>
      <c r="D5" s="81"/>
      <c r="E5" s="82"/>
    </row>
    <row r="6" spans="1:5" s="78" customFormat="1" x14ac:dyDescent="0.2">
      <c r="A6" s="79"/>
      <c r="B6" s="80"/>
      <c r="C6" s="80"/>
      <c r="D6" s="81"/>
      <c r="E6" s="82"/>
    </row>
    <row r="7" spans="1:5" s="78" customFormat="1" x14ac:dyDescent="0.2">
      <c r="A7" s="79"/>
      <c r="B7" s="80"/>
      <c r="C7" s="80"/>
      <c r="D7" s="81"/>
      <c r="E7" s="82"/>
    </row>
    <row r="8" spans="1:5" s="78" customFormat="1" x14ac:dyDescent="0.2">
      <c r="A8" s="79"/>
      <c r="B8" s="80"/>
      <c r="C8" s="80"/>
      <c r="D8" s="81"/>
      <c r="E8" s="82"/>
    </row>
    <row r="9" spans="1:5" s="78" customFormat="1" x14ac:dyDescent="0.2">
      <c r="A9" s="211" t="s">
        <v>336</v>
      </c>
      <c r="B9" s="212"/>
      <c r="C9" s="212"/>
      <c r="D9" s="212"/>
      <c r="E9" s="213"/>
    </row>
    <row r="10" spans="1:5" s="78" customFormat="1" x14ac:dyDescent="0.2">
      <c r="A10" s="79"/>
      <c r="B10" s="80"/>
      <c r="C10" s="80"/>
      <c r="D10" s="81"/>
      <c r="E10" s="82"/>
    </row>
    <row r="11" spans="1:5" s="78" customFormat="1" x14ac:dyDescent="0.2">
      <c r="A11" s="79"/>
      <c r="B11" s="80"/>
      <c r="C11" s="80"/>
      <c r="D11" s="81"/>
      <c r="E11" s="82"/>
    </row>
    <row r="12" spans="1:5" s="78" customFormat="1" x14ac:dyDescent="0.2">
      <c r="A12" s="79"/>
      <c r="B12" s="80"/>
      <c r="C12" s="80"/>
      <c r="D12" s="81"/>
      <c r="E12" s="82"/>
    </row>
    <row r="13" spans="1:5" s="78" customFormat="1" x14ac:dyDescent="0.2">
      <c r="A13" s="79"/>
      <c r="B13" s="80"/>
      <c r="C13" s="80"/>
      <c r="D13" s="81"/>
      <c r="E13" s="82"/>
    </row>
    <row r="14" spans="1:5" s="78" customFormat="1" x14ac:dyDescent="0.2">
      <c r="A14" s="211" t="s">
        <v>337</v>
      </c>
      <c r="B14" s="212"/>
      <c r="C14" s="212"/>
      <c r="D14" s="212"/>
      <c r="E14" s="213"/>
    </row>
    <row r="15" spans="1:5" s="78" customFormat="1" x14ac:dyDescent="0.2">
      <c r="A15" s="79"/>
      <c r="B15" s="80"/>
      <c r="C15" s="80"/>
      <c r="D15" s="81"/>
      <c r="E15" s="82"/>
    </row>
    <row r="16" spans="1:5" s="78" customFormat="1" x14ac:dyDescent="0.2">
      <c r="A16" s="79"/>
      <c r="B16" s="80"/>
      <c r="C16" s="80"/>
      <c r="D16" s="81"/>
      <c r="E16" s="82"/>
    </row>
    <row r="17" spans="1:5" s="78" customFormat="1" x14ac:dyDescent="0.2">
      <c r="A17" s="79"/>
      <c r="B17" s="80"/>
      <c r="C17" s="80"/>
      <c r="D17" s="81"/>
      <c r="E17" s="82"/>
    </row>
    <row r="18" spans="1:5" s="78" customFormat="1" x14ac:dyDescent="0.2">
      <c r="A18" s="79"/>
      <c r="B18" s="80"/>
      <c r="C18" s="80"/>
      <c r="D18" s="81"/>
      <c r="E18" s="82"/>
    </row>
    <row r="19" spans="1:5" s="78" customFormat="1" x14ac:dyDescent="0.2">
      <c r="A19" s="211" t="s">
        <v>338</v>
      </c>
      <c r="B19" s="212"/>
      <c r="C19" s="212"/>
      <c r="D19" s="212"/>
      <c r="E19" s="213"/>
    </row>
    <row r="20" spans="1:5" s="78" customFormat="1" x14ac:dyDescent="0.2">
      <c r="A20" s="79"/>
      <c r="B20" s="80"/>
      <c r="C20" s="80"/>
      <c r="D20" s="81"/>
      <c r="E20" s="82"/>
    </row>
    <row r="21" spans="1:5" s="78" customFormat="1" x14ac:dyDescent="0.2">
      <c r="A21" s="79"/>
      <c r="B21" s="80"/>
      <c r="C21" s="80"/>
      <c r="D21" s="81"/>
      <c r="E21" s="82"/>
    </row>
    <row r="22" spans="1:5" s="78" customFormat="1" x14ac:dyDescent="0.2">
      <c r="A22" s="79"/>
      <c r="B22" s="80"/>
      <c r="C22" s="80"/>
      <c r="D22" s="81"/>
      <c r="E22" s="82"/>
    </row>
    <row r="23" spans="1:5" s="78" customFormat="1" x14ac:dyDescent="0.2">
      <c r="A23" s="83"/>
      <c r="B23" s="80"/>
      <c r="C23" s="80"/>
      <c r="D23" s="81"/>
      <c r="E23" s="82"/>
    </row>
    <row r="24" spans="1:5" s="78" customFormat="1" x14ac:dyDescent="0.2">
      <c r="A24" s="211" t="s">
        <v>342</v>
      </c>
      <c r="B24" s="212"/>
      <c r="C24" s="212"/>
      <c r="D24" s="212"/>
      <c r="E24" s="213"/>
    </row>
    <row r="25" spans="1:5" s="78" customFormat="1" x14ac:dyDescent="0.2">
      <c r="A25" s="79"/>
      <c r="B25" s="80"/>
      <c r="C25" s="80"/>
      <c r="D25" s="81"/>
      <c r="E25" s="82"/>
    </row>
    <row r="26" spans="1:5" s="78" customFormat="1" ht="21.75" customHeight="1" x14ac:dyDescent="0.2">
      <c r="A26" s="79"/>
      <c r="B26" s="80"/>
      <c r="C26" s="80"/>
      <c r="D26" s="81"/>
      <c r="E26" s="82"/>
    </row>
    <row r="27" spans="1:5" s="78" customFormat="1" x14ac:dyDescent="0.2">
      <c r="A27" s="79"/>
      <c r="B27" s="80"/>
      <c r="C27" s="80"/>
      <c r="D27" s="81"/>
      <c r="E27" s="82"/>
    </row>
    <row r="28" spans="1:5" s="78" customFormat="1" x14ac:dyDescent="0.2">
      <c r="A28" s="211" t="s">
        <v>339</v>
      </c>
      <c r="B28" s="212"/>
      <c r="C28" s="212"/>
      <c r="D28" s="212"/>
      <c r="E28" s="213"/>
    </row>
    <row r="29" spans="1:5" s="78" customFormat="1" x14ac:dyDescent="0.2">
      <c r="A29" s="79"/>
      <c r="B29" s="80"/>
      <c r="C29" s="80"/>
      <c r="D29" s="81"/>
      <c r="E29" s="82"/>
    </row>
    <row r="30" spans="1:5" s="78" customFormat="1" x14ac:dyDescent="0.2">
      <c r="A30" s="79"/>
      <c r="B30" s="80"/>
      <c r="C30" s="80"/>
      <c r="D30" s="81"/>
      <c r="E30" s="82"/>
    </row>
    <row r="31" spans="1:5" s="78" customFormat="1" x14ac:dyDescent="0.2">
      <c r="A31" s="79"/>
      <c r="B31" s="80"/>
      <c r="C31" s="80"/>
      <c r="D31" s="81"/>
      <c r="E31" s="82"/>
    </row>
    <row r="32" spans="1:5" s="78" customFormat="1" x14ac:dyDescent="0.2">
      <c r="A32" s="211" t="s">
        <v>340</v>
      </c>
      <c r="B32" s="212"/>
      <c r="C32" s="212"/>
      <c r="D32" s="212"/>
      <c r="E32" s="213"/>
    </row>
    <row r="33" spans="1:5" s="78" customFormat="1" x14ac:dyDescent="0.2">
      <c r="A33" s="80"/>
      <c r="B33" s="80"/>
      <c r="C33" s="80"/>
      <c r="D33" s="81"/>
      <c r="E33" s="116"/>
    </row>
    <row r="34" spans="1:5" s="78" customFormat="1" x14ac:dyDescent="0.2">
      <c r="A34" s="80"/>
      <c r="B34" s="80"/>
      <c r="C34" s="80"/>
      <c r="D34" s="81"/>
      <c r="E34" s="116"/>
    </row>
    <row r="35" spans="1:5" s="78" customFormat="1" ht="15.75" thickBot="1" x14ac:dyDescent="0.25">
      <c r="A35" s="113"/>
      <c r="B35" s="113"/>
      <c r="C35" s="113"/>
      <c r="D35" s="114"/>
      <c r="E35" s="115"/>
    </row>
    <row r="36" spans="1:5" s="78" customFormat="1" x14ac:dyDescent="0.2"/>
    <row r="37" spans="1:5" s="78" customFormat="1" ht="15.75" thickBot="1" x14ac:dyDescent="0.25"/>
    <row r="38" spans="1:5" s="78" customFormat="1" x14ac:dyDescent="0.2">
      <c r="A38" s="194" t="s">
        <v>327</v>
      </c>
      <c r="B38" s="195"/>
      <c r="C38" s="84"/>
      <c r="D38" s="194" t="s">
        <v>328</v>
      </c>
      <c r="E38" s="195"/>
    </row>
    <row r="39" spans="1:5" s="78" customFormat="1" ht="45" customHeight="1" x14ac:dyDescent="0.2">
      <c r="A39" s="196"/>
      <c r="B39" s="197"/>
      <c r="C39" s="85"/>
      <c r="D39" s="200" t="s">
        <v>408</v>
      </c>
      <c r="E39" s="201"/>
    </row>
    <row r="40" spans="1:5" s="78" customFormat="1" x14ac:dyDescent="0.2">
      <c r="A40" s="196"/>
      <c r="B40" s="197"/>
      <c r="C40" s="85"/>
      <c r="D40" s="202"/>
      <c r="E40" s="203"/>
    </row>
    <row r="41" spans="1:5" s="78" customFormat="1" x14ac:dyDescent="0.2">
      <c r="A41" s="196"/>
      <c r="B41" s="197"/>
      <c r="C41" s="85"/>
      <c r="D41" s="202"/>
      <c r="E41" s="203"/>
    </row>
    <row r="42" spans="1:5" s="78" customFormat="1" x14ac:dyDescent="0.2">
      <c r="A42" s="196"/>
      <c r="B42" s="197"/>
      <c r="C42" s="85"/>
      <c r="D42" s="202"/>
      <c r="E42" s="203"/>
    </row>
    <row r="43" spans="1:5" s="78" customFormat="1" x14ac:dyDescent="0.2">
      <c r="A43" s="196"/>
      <c r="B43" s="197"/>
      <c r="C43" s="85"/>
      <c r="D43" s="202"/>
      <c r="E43" s="203"/>
    </row>
    <row r="44" spans="1:5" s="78" customFormat="1" ht="15.75" thickBot="1" x14ac:dyDescent="0.25">
      <c r="A44" s="198"/>
      <c r="B44" s="199"/>
      <c r="C44" s="85"/>
      <c r="D44" s="202"/>
      <c r="E44" s="203"/>
    </row>
    <row r="45" spans="1:5" s="78" customFormat="1" ht="15.75" thickBot="1" x14ac:dyDescent="0.25">
      <c r="A45" s="86"/>
      <c r="B45" s="87"/>
      <c r="C45" s="87"/>
      <c r="D45" s="202"/>
      <c r="E45" s="203"/>
    </row>
    <row r="46" spans="1:5" s="78" customFormat="1" x14ac:dyDescent="0.2">
      <c r="A46" s="204" t="s">
        <v>329</v>
      </c>
      <c r="B46" s="205"/>
      <c r="C46" s="87"/>
      <c r="D46" s="202"/>
      <c r="E46" s="203"/>
    </row>
    <row r="47" spans="1:5" s="78" customFormat="1" ht="27.95" customHeight="1" x14ac:dyDescent="0.2">
      <c r="A47" s="206" t="s">
        <v>330</v>
      </c>
      <c r="B47" s="207"/>
      <c r="C47" s="88"/>
      <c r="D47" s="202"/>
      <c r="E47" s="203"/>
    </row>
    <row r="48" spans="1:5" s="78" customFormat="1" x14ac:dyDescent="0.2">
      <c r="A48" s="208" t="s">
        <v>331</v>
      </c>
      <c r="B48" s="209"/>
      <c r="C48" s="89"/>
      <c r="D48" s="202"/>
      <c r="E48" s="203"/>
    </row>
    <row r="49" spans="1:5" s="78" customFormat="1" ht="27.95" customHeight="1" x14ac:dyDescent="0.2">
      <c r="A49" s="107" t="s">
        <v>354</v>
      </c>
      <c r="B49" s="101"/>
      <c r="C49" s="90"/>
      <c r="D49" s="202"/>
      <c r="E49" s="203"/>
    </row>
    <row r="50" spans="1:5" s="78" customFormat="1" x14ac:dyDescent="0.2">
      <c r="A50" s="105" t="s">
        <v>332</v>
      </c>
      <c r="B50" s="101"/>
      <c r="C50" s="90"/>
      <c r="D50" s="202"/>
      <c r="E50" s="203"/>
    </row>
    <row r="51" spans="1:5" s="78" customFormat="1" x14ac:dyDescent="0.2">
      <c r="A51" s="105" t="s">
        <v>333</v>
      </c>
      <c r="B51" s="102"/>
      <c r="C51" s="90"/>
      <c r="D51" s="202"/>
      <c r="E51" s="203"/>
    </row>
    <row r="52" spans="1:5" s="78" customFormat="1" x14ac:dyDescent="0.2">
      <c r="A52" s="106"/>
      <c r="B52" s="103"/>
      <c r="C52" s="90"/>
      <c r="D52" s="202"/>
      <c r="E52" s="203"/>
    </row>
    <row r="53" spans="1:5" s="78" customFormat="1" x14ac:dyDescent="0.2">
      <c r="A53" s="210" t="s">
        <v>334</v>
      </c>
      <c r="B53" s="209"/>
      <c r="C53" s="90"/>
      <c r="D53" s="202"/>
      <c r="E53" s="203"/>
    </row>
    <row r="54" spans="1:5" s="78" customFormat="1" ht="27.95" customHeight="1" x14ac:dyDescent="0.2">
      <c r="A54" s="108" t="s">
        <v>341</v>
      </c>
      <c r="B54" s="101"/>
      <c r="C54" s="90"/>
      <c r="D54" s="202"/>
      <c r="E54" s="203"/>
    </row>
    <row r="55" spans="1:5" s="78" customFormat="1" x14ac:dyDescent="0.2">
      <c r="A55" s="104" t="s">
        <v>332</v>
      </c>
      <c r="B55" s="101"/>
      <c r="C55" s="90"/>
      <c r="D55" s="202"/>
      <c r="E55" s="203"/>
    </row>
    <row r="56" spans="1:5" s="78" customFormat="1" x14ac:dyDescent="0.2">
      <c r="A56" s="109" t="s">
        <v>333</v>
      </c>
      <c r="B56" s="102"/>
      <c r="C56" s="90"/>
      <c r="D56" s="202"/>
      <c r="E56" s="203"/>
    </row>
    <row r="57" spans="1:5" s="78" customFormat="1" x14ac:dyDescent="0.2">
      <c r="D57" s="91"/>
      <c r="E57" s="91"/>
    </row>
  </sheetData>
  <mergeCells count="17">
    <mergeCell ref="A28:E28"/>
    <mergeCell ref="A32:E32"/>
    <mergeCell ref="A1:A2"/>
    <mergeCell ref="A4:E4"/>
    <mergeCell ref="A9:E9"/>
    <mergeCell ref="A14:E14"/>
    <mergeCell ref="A19:E19"/>
    <mergeCell ref="A24:E24"/>
    <mergeCell ref="A38:B38"/>
    <mergeCell ref="D38:E38"/>
    <mergeCell ref="A39:B44"/>
    <mergeCell ref="D39:E39"/>
    <mergeCell ref="D40:E56"/>
    <mergeCell ref="A46:B46"/>
    <mergeCell ref="A47:B47"/>
    <mergeCell ref="A48:B48"/>
    <mergeCell ref="A53:B53"/>
  </mergeCells>
  <pageMargins left="0.70866141732283472" right="0.70866141732283472" top="0.74803149606299213" bottom="0.74803149606299213" header="0.31496062992125984" footer="0.31496062992125984"/>
  <pageSetup paperSize="5"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96"/>
  <sheetViews>
    <sheetView showGridLines="0" topLeftCell="A82" zoomScale="110" zoomScaleNormal="110" workbookViewId="0">
      <selection activeCell="B84" sqref="B84:C84"/>
    </sheetView>
  </sheetViews>
  <sheetFormatPr defaultColWidth="8.875" defaultRowHeight="15" x14ac:dyDescent="0.2"/>
  <cols>
    <col min="1" max="1" width="10.375" style="7" customWidth="1"/>
    <col min="2" max="2" width="23.625" style="8" customWidth="1"/>
    <col min="3" max="3" width="108.75" style="8" customWidth="1"/>
    <col min="4" max="16384" width="8.875" style="8"/>
  </cols>
  <sheetData>
    <row r="1" spans="1:3" ht="53.45" customHeight="1" thickBot="1" x14ac:dyDescent="0.25">
      <c r="B1" s="157" t="s">
        <v>29</v>
      </c>
      <c r="C1" s="158"/>
    </row>
    <row r="2" spans="1:3" ht="38.25" customHeight="1" x14ac:dyDescent="0.2">
      <c r="B2" s="169" t="s">
        <v>403</v>
      </c>
      <c r="C2" s="169"/>
    </row>
    <row r="3" spans="1:3" ht="15.75" thickBot="1" x14ac:dyDescent="0.25"/>
    <row r="4" spans="1:3" ht="29.25" thickBot="1" x14ac:dyDescent="0.25">
      <c r="A4" s="57" t="s">
        <v>59</v>
      </c>
    </row>
    <row r="5" spans="1:3" s="9" customFormat="1" ht="49.35" customHeight="1" thickBot="1" x14ac:dyDescent="0.25">
      <c r="A5" s="128" t="s">
        <v>50</v>
      </c>
      <c r="B5" s="170" t="s">
        <v>16</v>
      </c>
      <c r="C5" s="171"/>
    </row>
    <row r="6" spans="1:3" x14ac:dyDescent="0.2">
      <c r="B6" s="20"/>
      <c r="C6" s="15"/>
    </row>
    <row r="7" spans="1:3" ht="15.75" x14ac:dyDescent="0.25">
      <c r="A7" s="47"/>
      <c r="B7" s="21" t="s">
        <v>343</v>
      </c>
      <c r="C7" s="16"/>
    </row>
    <row r="8" spans="1:3" x14ac:dyDescent="0.2">
      <c r="B8" s="20"/>
      <c r="C8" s="15"/>
    </row>
    <row r="9" spans="1:3" ht="42" customHeight="1" x14ac:dyDescent="0.2">
      <c r="B9" s="174" t="s">
        <v>17</v>
      </c>
      <c r="C9" s="175"/>
    </row>
    <row r="10" spans="1:3" x14ac:dyDescent="0.2">
      <c r="B10" s="20"/>
      <c r="C10" s="15"/>
    </row>
    <row r="11" spans="1:3" ht="15.75" x14ac:dyDescent="0.25">
      <c r="A11" s="48"/>
      <c r="B11" s="22" t="s">
        <v>54</v>
      </c>
      <c r="C11" s="16"/>
    </row>
    <row r="12" spans="1:3" x14ac:dyDescent="0.2">
      <c r="B12" s="20"/>
      <c r="C12" s="15"/>
    </row>
    <row r="13" spans="1:3" ht="39.6" customHeight="1" x14ac:dyDescent="0.2">
      <c r="B13" s="163" t="s">
        <v>18</v>
      </c>
      <c r="C13" s="164"/>
    </row>
    <row r="14" spans="1:3" x14ac:dyDescent="0.2">
      <c r="B14" s="20"/>
      <c r="C14" s="15"/>
    </row>
    <row r="15" spans="1:3" x14ac:dyDescent="0.2">
      <c r="B15" s="22" t="s">
        <v>55</v>
      </c>
      <c r="C15" s="16"/>
    </row>
    <row r="16" spans="1:3" x14ac:dyDescent="0.2">
      <c r="B16" s="20"/>
      <c r="C16" s="15"/>
    </row>
    <row r="17" spans="1:3" ht="52.5" customHeight="1" x14ac:dyDescent="0.2">
      <c r="B17" s="163" t="s">
        <v>19</v>
      </c>
      <c r="C17" s="164"/>
    </row>
    <row r="18" spans="1:3" x14ac:dyDescent="0.2">
      <c r="B18" s="20"/>
      <c r="C18" s="15"/>
    </row>
    <row r="19" spans="1:3" x14ac:dyDescent="0.2">
      <c r="B19" s="22" t="s">
        <v>56</v>
      </c>
      <c r="C19" s="16"/>
    </row>
    <row r="20" spans="1:3" x14ac:dyDescent="0.2">
      <c r="B20" s="24"/>
      <c r="C20" s="15"/>
    </row>
    <row r="21" spans="1:3" ht="39.6" customHeight="1" x14ac:dyDescent="0.2">
      <c r="B21" s="163" t="s">
        <v>20</v>
      </c>
      <c r="C21" s="164"/>
    </row>
    <row r="22" spans="1:3" x14ac:dyDescent="0.2">
      <c r="B22" s="20"/>
      <c r="C22" s="15"/>
    </row>
    <row r="23" spans="1:3" ht="15.75" thickBot="1" x14ac:dyDescent="0.25">
      <c r="B23" s="25" t="s">
        <v>33</v>
      </c>
      <c r="C23" s="15"/>
    </row>
    <row r="24" spans="1:3" ht="46.7" customHeight="1" thickBot="1" x14ac:dyDescent="0.25">
      <c r="B24" s="26" t="s">
        <v>34</v>
      </c>
      <c r="C24" s="17"/>
    </row>
    <row r="25" spans="1:3" ht="49.7" customHeight="1" thickBot="1" x14ac:dyDescent="0.25">
      <c r="B25" s="27" t="s">
        <v>35</v>
      </c>
      <c r="C25" s="18"/>
    </row>
    <row r="26" spans="1:3" ht="15.75" thickBot="1" x14ac:dyDescent="0.25"/>
    <row r="27" spans="1:3" ht="30.75" thickBot="1" x14ac:dyDescent="0.25">
      <c r="A27" s="58" t="s">
        <v>59</v>
      </c>
    </row>
    <row r="28" spans="1:3" s="9" customFormat="1" ht="51" customHeight="1" thickBot="1" x14ac:dyDescent="0.25">
      <c r="A28" s="19"/>
      <c r="B28" s="170" t="s">
        <v>21</v>
      </c>
      <c r="C28" s="171"/>
    </row>
    <row r="29" spans="1:3" x14ac:dyDescent="0.2">
      <c r="B29" s="20"/>
      <c r="C29" s="15"/>
    </row>
    <row r="30" spans="1:3" x14ac:dyDescent="0.2">
      <c r="B30" s="22" t="s">
        <v>60</v>
      </c>
      <c r="C30" s="16"/>
    </row>
    <row r="31" spans="1:3" x14ac:dyDescent="0.2">
      <c r="B31" s="29"/>
      <c r="C31" s="15"/>
    </row>
    <row r="32" spans="1:3" x14ac:dyDescent="0.2">
      <c r="B32" s="22" t="s">
        <v>61</v>
      </c>
      <c r="C32" s="16"/>
    </row>
    <row r="33" spans="1:3" x14ac:dyDescent="0.2">
      <c r="B33" s="29"/>
      <c r="C33" s="15"/>
    </row>
    <row r="34" spans="1:3" x14ac:dyDescent="0.2">
      <c r="B34" s="172" t="s">
        <v>62</v>
      </c>
      <c r="C34" s="173"/>
    </row>
    <row r="35" spans="1:3" x14ac:dyDescent="0.2">
      <c r="B35" s="29"/>
      <c r="C35" s="15"/>
    </row>
    <row r="36" spans="1:3" x14ac:dyDescent="0.2">
      <c r="B36" s="22" t="s">
        <v>63</v>
      </c>
      <c r="C36" s="16"/>
    </row>
    <row r="37" spans="1:3" x14ac:dyDescent="0.2">
      <c r="B37" s="20"/>
      <c r="C37" s="15"/>
    </row>
    <row r="38" spans="1:3" ht="15.75" thickBot="1" x14ac:dyDescent="0.25">
      <c r="B38" s="25" t="s">
        <v>33</v>
      </c>
      <c r="C38" s="15"/>
    </row>
    <row r="39" spans="1:3" ht="46.7" customHeight="1" thickBot="1" x14ac:dyDescent="0.25">
      <c r="B39" s="26" t="s">
        <v>34</v>
      </c>
      <c r="C39" s="17"/>
    </row>
    <row r="40" spans="1:3" ht="49.7" customHeight="1" thickBot="1" x14ac:dyDescent="0.25">
      <c r="B40" s="27" t="s">
        <v>35</v>
      </c>
      <c r="C40" s="18"/>
    </row>
    <row r="41" spans="1:3" ht="15.75" thickBot="1" x14ac:dyDescent="0.25"/>
    <row r="42" spans="1:3" ht="30.75" thickBot="1" x14ac:dyDescent="0.25">
      <c r="A42" s="58" t="s">
        <v>59</v>
      </c>
    </row>
    <row r="43" spans="1:3" s="9" customFormat="1" ht="42.6" customHeight="1" thickBot="1" x14ac:dyDescent="0.25">
      <c r="A43" s="19"/>
      <c r="B43" s="161" t="s">
        <v>22</v>
      </c>
      <c r="C43" s="162"/>
    </row>
    <row r="44" spans="1:3" x14ac:dyDescent="0.2">
      <c r="B44" s="20"/>
      <c r="C44" s="15"/>
    </row>
    <row r="45" spans="1:3" x14ac:dyDescent="0.2">
      <c r="B45" s="22" t="s">
        <v>344</v>
      </c>
      <c r="C45" s="16"/>
    </row>
    <row r="46" spans="1:3" x14ac:dyDescent="0.2">
      <c r="B46" s="20"/>
      <c r="C46" s="15"/>
    </row>
    <row r="47" spans="1:3" x14ac:dyDescent="0.2">
      <c r="B47" s="24" t="s">
        <v>23</v>
      </c>
      <c r="C47" s="15"/>
    </row>
    <row r="48" spans="1:3" x14ac:dyDescent="0.2">
      <c r="B48" s="20"/>
      <c r="C48" s="15"/>
    </row>
    <row r="49" spans="2:3" ht="39.6" customHeight="1" x14ac:dyDescent="0.2">
      <c r="B49" s="163" t="s">
        <v>24</v>
      </c>
      <c r="C49" s="164"/>
    </row>
    <row r="50" spans="2:3" x14ac:dyDescent="0.2">
      <c r="B50" s="20"/>
      <c r="C50" s="15"/>
    </row>
    <row r="51" spans="2:3" x14ac:dyDescent="0.2">
      <c r="B51" s="22" t="s">
        <v>64</v>
      </c>
      <c r="C51" s="16"/>
    </row>
    <row r="52" spans="2:3" x14ac:dyDescent="0.2">
      <c r="B52" s="20"/>
      <c r="C52" s="15"/>
    </row>
    <row r="53" spans="2:3" ht="39.6" customHeight="1" x14ac:dyDescent="0.2">
      <c r="B53" s="163" t="s">
        <v>25</v>
      </c>
      <c r="C53" s="164"/>
    </row>
    <row r="54" spans="2:3" x14ac:dyDescent="0.2">
      <c r="B54" s="20"/>
      <c r="C54" s="15"/>
    </row>
    <row r="55" spans="2:3" x14ac:dyDescent="0.2">
      <c r="B55" s="22" t="s">
        <v>65</v>
      </c>
      <c r="C55" s="16"/>
    </row>
    <row r="56" spans="2:3" x14ac:dyDescent="0.2">
      <c r="B56" s="20"/>
      <c r="C56" s="15"/>
    </row>
    <row r="57" spans="2:3" ht="39.6" customHeight="1" x14ac:dyDescent="0.2">
      <c r="B57" s="163" t="s">
        <v>26</v>
      </c>
      <c r="C57" s="164"/>
    </row>
    <row r="58" spans="2:3" x14ac:dyDescent="0.2">
      <c r="B58" s="20"/>
      <c r="C58" s="15"/>
    </row>
    <row r="59" spans="2:3" x14ac:dyDescent="0.2">
      <c r="B59" s="30" t="s">
        <v>66</v>
      </c>
      <c r="C59" s="16"/>
    </row>
    <row r="60" spans="2:3" x14ac:dyDescent="0.2">
      <c r="B60" s="20"/>
      <c r="C60" s="15"/>
    </row>
    <row r="61" spans="2:3" ht="39.6" customHeight="1" x14ac:dyDescent="0.2">
      <c r="B61" s="165" t="s">
        <v>345</v>
      </c>
      <c r="C61" s="166"/>
    </row>
    <row r="62" spans="2:3" x14ac:dyDescent="0.2">
      <c r="B62" s="20"/>
      <c r="C62" s="15"/>
    </row>
    <row r="63" spans="2:3" ht="15.75" thickBot="1" x14ac:dyDescent="0.25">
      <c r="B63" s="25" t="s">
        <v>33</v>
      </c>
      <c r="C63" s="15"/>
    </row>
    <row r="64" spans="2:3" ht="46.7" customHeight="1" thickBot="1" x14ac:dyDescent="0.25">
      <c r="B64" s="26" t="s">
        <v>34</v>
      </c>
      <c r="C64" s="17"/>
    </row>
    <row r="65" spans="1:3" ht="49.7" customHeight="1" thickBot="1" x14ac:dyDescent="0.25">
      <c r="B65" s="27" t="s">
        <v>35</v>
      </c>
      <c r="C65" s="18"/>
    </row>
    <row r="67" spans="1:3" ht="15.75" thickBot="1" x14ac:dyDescent="0.25"/>
    <row r="68" spans="1:3" ht="30.75" thickBot="1" x14ac:dyDescent="0.25">
      <c r="A68" s="58" t="s">
        <v>59</v>
      </c>
    </row>
    <row r="69" spans="1:3" s="9" customFormat="1" ht="28.35" customHeight="1" thickBot="1" x14ac:dyDescent="0.25">
      <c r="A69" s="19"/>
      <c r="B69" s="167" t="s">
        <v>27</v>
      </c>
      <c r="C69" s="168"/>
    </row>
    <row r="70" spans="1:3" x14ac:dyDescent="0.2">
      <c r="B70" s="20"/>
      <c r="C70" s="15"/>
    </row>
    <row r="71" spans="1:3" x14ac:dyDescent="0.2">
      <c r="B71" s="31" t="s">
        <v>67</v>
      </c>
      <c r="C71" s="16"/>
    </row>
    <row r="72" spans="1:3" x14ac:dyDescent="0.2">
      <c r="B72" s="20"/>
      <c r="C72" s="15"/>
    </row>
    <row r="73" spans="1:3" ht="28.7" customHeight="1" x14ac:dyDescent="0.2">
      <c r="B73" s="159" t="s">
        <v>68</v>
      </c>
      <c r="C73" s="160"/>
    </row>
    <row r="74" spans="1:3" x14ac:dyDescent="0.2">
      <c r="B74" s="20"/>
      <c r="C74" s="15"/>
    </row>
    <row r="75" spans="1:3" x14ac:dyDescent="0.2">
      <c r="B75" s="31" t="s">
        <v>69</v>
      </c>
      <c r="C75" s="16"/>
    </row>
    <row r="76" spans="1:3" x14ac:dyDescent="0.2">
      <c r="B76" s="20"/>
      <c r="C76" s="15"/>
    </row>
    <row r="77" spans="1:3" x14ac:dyDescent="0.2">
      <c r="B77" s="31" t="s">
        <v>70</v>
      </c>
      <c r="C77" s="16"/>
    </row>
    <row r="78" spans="1:3" x14ac:dyDescent="0.2">
      <c r="B78" s="20"/>
      <c r="C78" s="15"/>
    </row>
    <row r="79" spans="1:3" ht="15.75" thickBot="1" x14ac:dyDescent="0.25">
      <c r="B79" s="25" t="s">
        <v>33</v>
      </c>
      <c r="C79" s="15"/>
    </row>
    <row r="80" spans="1:3" ht="46.7" customHeight="1" thickBot="1" x14ac:dyDescent="0.25">
      <c r="B80" s="26" t="s">
        <v>34</v>
      </c>
      <c r="C80" s="17"/>
    </row>
    <row r="81" spans="1:3" ht="49.7" customHeight="1" thickBot="1" x14ac:dyDescent="0.25">
      <c r="B81" s="27" t="s">
        <v>35</v>
      </c>
      <c r="C81" s="18"/>
    </row>
    <row r="82" spans="1:3" ht="15.75" thickBot="1" x14ac:dyDescent="0.25"/>
    <row r="83" spans="1:3" ht="30.75" thickBot="1" x14ac:dyDescent="0.25">
      <c r="A83" s="59" t="s">
        <v>59</v>
      </c>
    </row>
    <row r="84" spans="1:3" s="9" customFormat="1" ht="25.7" customHeight="1" thickBot="1" x14ac:dyDescent="0.25">
      <c r="A84" s="19"/>
      <c r="B84" s="167" t="s">
        <v>28</v>
      </c>
      <c r="C84" s="168"/>
    </row>
    <row r="85" spans="1:3" x14ac:dyDescent="0.2">
      <c r="B85" s="20"/>
      <c r="C85" s="15"/>
    </row>
    <row r="86" spans="1:3" x14ac:dyDescent="0.2">
      <c r="B86" s="22" t="s">
        <v>71</v>
      </c>
      <c r="C86" s="16"/>
    </row>
    <row r="87" spans="1:3" x14ac:dyDescent="0.2">
      <c r="B87" s="20"/>
      <c r="C87" s="15"/>
    </row>
    <row r="88" spans="1:3" x14ac:dyDescent="0.2">
      <c r="B88" s="22" t="s">
        <v>72</v>
      </c>
      <c r="C88" s="16"/>
    </row>
    <row r="89" spans="1:3" x14ac:dyDescent="0.2">
      <c r="B89" s="20"/>
      <c r="C89" s="15"/>
    </row>
    <row r="90" spans="1:3" x14ac:dyDescent="0.2">
      <c r="B90" s="22" t="s">
        <v>73</v>
      </c>
      <c r="C90" s="16"/>
    </row>
    <row r="91" spans="1:3" x14ac:dyDescent="0.2">
      <c r="B91" s="20"/>
      <c r="C91" s="15"/>
    </row>
    <row r="92" spans="1:3" x14ac:dyDescent="0.2">
      <c r="B92" s="22" t="s">
        <v>74</v>
      </c>
      <c r="C92" s="16"/>
    </row>
    <row r="93" spans="1:3" x14ac:dyDescent="0.2">
      <c r="B93" s="20"/>
      <c r="C93" s="15"/>
    </row>
    <row r="94" spans="1:3" ht="15.75" thickBot="1" x14ac:dyDescent="0.25">
      <c r="B94" s="25" t="s">
        <v>33</v>
      </c>
      <c r="C94" s="15"/>
    </row>
    <row r="95" spans="1:3" ht="46.7" customHeight="1" thickBot="1" x14ac:dyDescent="0.25">
      <c r="B95" s="26" t="s">
        <v>34</v>
      </c>
      <c r="C95" s="17"/>
    </row>
    <row r="96" spans="1:3" ht="49.7" customHeight="1" thickBot="1" x14ac:dyDescent="0.25">
      <c r="B96" s="27" t="s">
        <v>35</v>
      </c>
      <c r="C96" s="18"/>
    </row>
  </sheetData>
  <dataConsolidate function="countNums">
    <dataRefs count="1">
      <dataRef name="$A$5,$A$28,$A$43,$A$69,$A$84"/>
    </dataRefs>
  </dataConsolidate>
  <mergeCells count="17">
    <mergeCell ref="B84:C84"/>
    <mergeCell ref="B69:C69"/>
    <mergeCell ref="B2:C2"/>
    <mergeCell ref="B5:C5"/>
    <mergeCell ref="B28:C28"/>
    <mergeCell ref="B34:C34"/>
    <mergeCell ref="B9:C9"/>
    <mergeCell ref="B13:C13"/>
    <mergeCell ref="B17:C17"/>
    <mergeCell ref="B21:C21"/>
    <mergeCell ref="B1:C1"/>
    <mergeCell ref="B73:C73"/>
    <mergeCell ref="B43:C43"/>
    <mergeCell ref="B49:C49"/>
    <mergeCell ref="B53:C53"/>
    <mergeCell ref="B57:C57"/>
    <mergeCell ref="B61:C61"/>
  </mergeCell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Table'!$B$7:$B$10</xm:f>
          </x14:formula1>
          <xm:sqref>A84</xm:sqref>
        </x14:dataValidation>
        <x14:dataValidation type="list" allowBlank="1" showInputMessage="1" showErrorMessage="1">
          <x14:formula1>
            <xm:f>'Frequency Table'!$B$7:$B$10</xm:f>
          </x14:formula1>
          <xm:sqref>A28 A5 A43 A69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99"/>
  <sheetViews>
    <sheetView showGridLines="0" topLeftCell="A73" workbookViewId="0">
      <selection activeCell="G16" sqref="G16"/>
    </sheetView>
  </sheetViews>
  <sheetFormatPr defaultColWidth="8.875" defaultRowHeight="15" x14ac:dyDescent="0.2"/>
  <cols>
    <col min="1" max="1" width="11" style="8" customWidth="1"/>
    <col min="2" max="2" width="23.625" style="8" customWidth="1"/>
    <col min="3" max="3" width="106" style="8" customWidth="1"/>
    <col min="4" max="16384" width="8.875" style="8"/>
  </cols>
  <sheetData>
    <row r="1" spans="1:3" ht="44.45" customHeight="1" thickBot="1" x14ac:dyDescent="0.25">
      <c r="B1" s="157" t="s">
        <v>30</v>
      </c>
      <c r="C1" s="158"/>
    </row>
    <row r="2" spans="1:3" ht="29.45" customHeight="1" x14ac:dyDescent="0.2">
      <c r="B2" s="186" t="s">
        <v>31</v>
      </c>
      <c r="C2" s="186"/>
    </row>
    <row r="3" spans="1:3" ht="15.75" thickBot="1" x14ac:dyDescent="0.25"/>
    <row r="4" spans="1:3" ht="29.25" thickBot="1" x14ac:dyDescent="0.25">
      <c r="A4" s="14" t="s">
        <v>59</v>
      </c>
    </row>
    <row r="5" spans="1:3" ht="21" thickBot="1" x14ac:dyDescent="0.25">
      <c r="A5" s="19"/>
      <c r="B5" s="176" t="s">
        <v>32</v>
      </c>
      <c r="C5" s="177"/>
    </row>
    <row r="6" spans="1:3" x14ac:dyDescent="0.2">
      <c r="B6" s="20"/>
      <c r="C6" s="15"/>
    </row>
    <row r="7" spans="1:3" ht="26.45" customHeight="1" x14ac:dyDescent="0.2">
      <c r="B7" s="184" t="s">
        <v>79</v>
      </c>
      <c r="C7" s="185"/>
    </row>
    <row r="8" spans="1:3" x14ac:dyDescent="0.2">
      <c r="B8" s="20"/>
      <c r="C8" s="15"/>
    </row>
    <row r="9" spans="1:3" ht="26.45" customHeight="1" x14ac:dyDescent="0.2">
      <c r="B9" s="184" t="s">
        <v>80</v>
      </c>
      <c r="C9" s="185"/>
    </row>
    <row r="10" spans="1:3" x14ac:dyDescent="0.2">
      <c r="B10" s="20"/>
      <c r="C10" s="15"/>
    </row>
    <row r="11" spans="1:3" ht="26.45" customHeight="1" x14ac:dyDescent="0.2">
      <c r="B11" s="184" t="s">
        <v>81</v>
      </c>
      <c r="C11" s="185"/>
    </row>
    <row r="12" spans="1:3" x14ac:dyDescent="0.2">
      <c r="B12" s="20"/>
      <c r="C12" s="15"/>
    </row>
    <row r="13" spans="1:3" ht="26.45" customHeight="1" x14ac:dyDescent="0.2">
      <c r="B13" s="184" t="s">
        <v>82</v>
      </c>
      <c r="C13" s="185"/>
    </row>
    <row r="14" spans="1:3" x14ac:dyDescent="0.2">
      <c r="B14" s="20"/>
      <c r="C14" s="15"/>
    </row>
    <row r="15" spans="1:3" ht="15.75" thickBot="1" x14ac:dyDescent="0.25">
      <c r="A15" s="7"/>
      <c r="B15" s="25" t="s">
        <v>33</v>
      </c>
      <c r="C15" s="15"/>
    </row>
    <row r="16" spans="1:3" ht="46.7" customHeight="1" thickBot="1" x14ac:dyDescent="0.25">
      <c r="A16" s="7"/>
      <c r="B16" s="34" t="s">
        <v>34</v>
      </c>
      <c r="C16" s="34"/>
    </row>
    <row r="17" spans="1:3" ht="49.7" customHeight="1" thickBot="1" x14ac:dyDescent="0.25">
      <c r="A17" s="7"/>
      <c r="B17" s="34" t="s">
        <v>35</v>
      </c>
      <c r="C17" s="34"/>
    </row>
    <row r="18" spans="1:3" ht="15" customHeight="1" thickBot="1" x14ac:dyDescent="0.25">
      <c r="A18" s="7"/>
      <c r="B18" s="35"/>
      <c r="C18" s="33"/>
    </row>
    <row r="19" spans="1:3" ht="30" customHeight="1" thickBot="1" x14ac:dyDescent="0.25">
      <c r="A19" s="14" t="s">
        <v>59</v>
      </c>
      <c r="B19" s="33"/>
      <c r="C19" s="33"/>
    </row>
    <row r="20" spans="1:3" ht="49.7" customHeight="1" thickBot="1" x14ac:dyDescent="0.25">
      <c r="A20" s="19"/>
      <c r="B20" s="176" t="s">
        <v>36</v>
      </c>
      <c r="C20" s="177"/>
    </row>
    <row r="21" spans="1:3" x14ac:dyDescent="0.2">
      <c r="B21" s="20"/>
      <c r="C21" s="15"/>
    </row>
    <row r="22" spans="1:3" ht="15" customHeight="1" x14ac:dyDescent="0.2">
      <c r="B22" s="184" t="s">
        <v>83</v>
      </c>
      <c r="C22" s="185"/>
    </row>
    <row r="23" spans="1:3" x14ac:dyDescent="0.2">
      <c r="B23" s="20"/>
      <c r="C23" s="15"/>
    </row>
    <row r="24" spans="1:3" ht="15" customHeight="1" x14ac:dyDescent="0.2">
      <c r="B24" s="184" t="s">
        <v>84</v>
      </c>
      <c r="C24" s="185"/>
    </row>
    <row r="25" spans="1:3" x14ac:dyDescent="0.2">
      <c r="B25" s="20"/>
      <c r="C25" s="15"/>
    </row>
    <row r="26" spans="1:3" ht="15" customHeight="1" x14ac:dyDescent="0.2">
      <c r="B26" s="184" t="s">
        <v>85</v>
      </c>
      <c r="C26" s="185"/>
    </row>
    <row r="27" spans="1:3" x14ac:dyDescent="0.2">
      <c r="B27" s="20"/>
      <c r="C27" s="15"/>
    </row>
    <row r="28" spans="1:3" ht="15" customHeight="1" x14ac:dyDescent="0.2">
      <c r="B28" s="184" t="s">
        <v>86</v>
      </c>
      <c r="C28" s="185"/>
    </row>
    <row r="29" spans="1:3" x14ac:dyDescent="0.2">
      <c r="B29" s="20"/>
      <c r="C29" s="15"/>
    </row>
    <row r="30" spans="1:3" ht="15.75" thickBot="1" x14ac:dyDescent="0.25">
      <c r="A30" s="7"/>
      <c r="B30" s="25" t="s">
        <v>33</v>
      </c>
      <c r="C30" s="15"/>
    </row>
    <row r="31" spans="1:3" ht="46.7" customHeight="1" thickBot="1" x14ac:dyDescent="0.25">
      <c r="A31" s="7"/>
      <c r="B31" s="34" t="s">
        <v>34</v>
      </c>
      <c r="C31" s="34"/>
    </row>
    <row r="32" spans="1:3" ht="49.7" customHeight="1" thickBot="1" x14ac:dyDescent="0.25">
      <c r="A32" s="7"/>
      <c r="B32" s="34" t="s">
        <v>35</v>
      </c>
      <c r="C32" s="34"/>
    </row>
    <row r="33" spans="1:3" ht="12" customHeight="1" thickBot="1" x14ac:dyDescent="0.25">
      <c r="A33" s="7"/>
      <c r="B33" s="33"/>
      <c r="C33" s="33"/>
    </row>
    <row r="34" spans="1:3" ht="29.25" thickBot="1" x14ac:dyDescent="0.25">
      <c r="A34" s="14" t="s">
        <v>59</v>
      </c>
    </row>
    <row r="35" spans="1:3" ht="40.35" customHeight="1" thickBot="1" x14ac:dyDescent="0.25">
      <c r="A35" s="19"/>
      <c r="B35" s="176" t="s">
        <v>37</v>
      </c>
      <c r="C35" s="177"/>
    </row>
    <row r="36" spans="1:3" x14ac:dyDescent="0.2">
      <c r="B36" s="20"/>
      <c r="C36" s="15"/>
    </row>
    <row r="37" spans="1:3" ht="26.45" customHeight="1" x14ac:dyDescent="0.2">
      <c r="B37" s="184" t="s">
        <v>87</v>
      </c>
      <c r="C37" s="185"/>
    </row>
    <row r="38" spans="1:3" x14ac:dyDescent="0.2">
      <c r="B38" s="20"/>
      <c r="C38" s="15"/>
    </row>
    <row r="39" spans="1:3" ht="26.45" customHeight="1" x14ac:dyDescent="0.2">
      <c r="B39" s="184" t="s">
        <v>88</v>
      </c>
      <c r="C39" s="185"/>
    </row>
    <row r="40" spans="1:3" x14ac:dyDescent="0.2">
      <c r="B40" s="20"/>
      <c r="C40" s="15"/>
    </row>
    <row r="41" spans="1:3" ht="24" customHeight="1" x14ac:dyDescent="0.2">
      <c r="B41" s="184" t="s">
        <v>89</v>
      </c>
      <c r="C41" s="185"/>
    </row>
    <row r="42" spans="1:3" x14ac:dyDescent="0.2">
      <c r="B42" s="20"/>
      <c r="C42" s="15"/>
    </row>
    <row r="43" spans="1:3" ht="15" customHeight="1" x14ac:dyDescent="0.2">
      <c r="B43" s="184" t="s">
        <v>90</v>
      </c>
      <c r="C43" s="185"/>
    </row>
    <row r="44" spans="1:3" x14ac:dyDescent="0.2">
      <c r="B44" s="20"/>
      <c r="C44" s="15"/>
    </row>
    <row r="45" spans="1:3" ht="15.75" thickBot="1" x14ac:dyDescent="0.25">
      <c r="A45" s="7"/>
      <c r="B45" s="25" t="s">
        <v>33</v>
      </c>
      <c r="C45" s="15"/>
    </row>
    <row r="46" spans="1:3" ht="46.7" customHeight="1" thickBot="1" x14ac:dyDescent="0.25">
      <c r="A46" s="7"/>
      <c r="B46" s="34" t="s">
        <v>34</v>
      </c>
      <c r="C46" s="34"/>
    </row>
    <row r="47" spans="1:3" ht="49.7" customHeight="1" thickBot="1" x14ac:dyDescent="0.25">
      <c r="A47" s="7"/>
      <c r="B47" s="34" t="s">
        <v>35</v>
      </c>
      <c r="C47" s="34"/>
    </row>
    <row r="48" spans="1:3" ht="15.75" thickBot="1" x14ac:dyDescent="0.25"/>
    <row r="49" spans="1:3" ht="29.25" thickBot="1" x14ac:dyDescent="0.25">
      <c r="A49" s="14" t="s">
        <v>59</v>
      </c>
    </row>
    <row r="50" spans="1:3" ht="21.6" customHeight="1" thickBot="1" x14ac:dyDescent="0.25">
      <c r="A50" s="19"/>
      <c r="B50" s="176" t="s">
        <v>38</v>
      </c>
      <c r="C50" s="177"/>
    </row>
    <row r="51" spans="1:3" x14ac:dyDescent="0.2">
      <c r="B51" s="20"/>
      <c r="C51" s="15"/>
    </row>
    <row r="52" spans="1:3" ht="15" customHeight="1" x14ac:dyDescent="0.2">
      <c r="B52" s="184" t="s">
        <v>91</v>
      </c>
      <c r="C52" s="185"/>
    </row>
    <row r="53" spans="1:3" x14ac:dyDescent="0.2">
      <c r="B53" s="20"/>
      <c r="C53" s="15"/>
    </row>
    <row r="54" spans="1:3" ht="15" customHeight="1" x14ac:dyDescent="0.2">
      <c r="B54" s="184" t="s">
        <v>92</v>
      </c>
      <c r="C54" s="185"/>
    </row>
    <row r="55" spans="1:3" x14ac:dyDescent="0.2">
      <c r="B55" s="20"/>
      <c r="C55" s="15"/>
    </row>
    <row r="56" spans="1:3" ht="15" customHeight="1" x14ac:dyDescent="0.2">
      <c r="B56" s="184" t="s">
        <v>93</v>
      </c>
      <c r="C56" s="185"/>
    </row>
    <row r="57" spans="1:3" x14ac:dyDescent="0.2">
      <c r="B57" s="20"/>
      <c r="C57" s="15"/>
    </row>
    <row r="58" spans="1:3" ht="15" customHeight="1" x14ac:dyDescent="0.2">
      <c r="B58" s="184" t="s">
        <v>94</v>
      </c>
      <c r="C58" s="185"/>
    </row>
    <row r="59" spans="1:3" x14ac:dyDescent="0.2">
      <c r="B59" s="20"/>
      <c r="C59" s="15"/>
    </row>
    <row r="60" spans="1:3" ht="15.75" thickBot="1" x14ac:dyDescent="0.25">
      <c r="A60" s="7"/>
      <c r="B60" s="25" t="s">
        <v>33</v>
      </c>
      <c r="C60" s="15"/>
    </row>
    <row r="61" spans="1:3" ht="46.7" customHeight="1" thickBot="1" x14ac:dyDescent="0.25">
      <c r="A61" s="7"/>
      <c r="B61" s="34" t="s">
        <v>34</v>
      </c>
      <c r="C61" s="34"/>
    </row>
    <row r="62" spans="1:3" ht="49.7" customHeight="1" thickBot="1" x14ac:dyDescent="0.25">
      <c r="A62" s="7"/>
      <c r="B62" s="34" t="s">
        <v>35</v>
      </c>
      <c r="C62" s="34"/>
    </row>
    <row r="63" spans="1:3" ht="16.7" customHeight="1" thickBot="1" x14ac:dyDescent="0.25">
      <c r="A63" s="7"/>
      <c r="B63" s="33"/>
      <c r="C63" s="33"/>
    </row>
    <row r="64" spans="1:3" ht="29.25" thickBot="1" x14ac:dyDescent="0.25">
      <c r="A64" s="14" t="s">
        <v>59</v>
      </c>
    </row>
    <row r="65" spans="1:3" ht="43.7" customHeight="1" thickBot="1" x14ac:dyDescent="0.25">
      <c r="A65" s="19"/>
      <c r="B65" s="176" t="s">
        <v>39</v>
      </c>
      <c r="C65" s="177"/>
    </row>
    <row r="66" spans="1:3" x14ac:dyDescent="0.2">
      <c r="B66" s="20"/>
      <c r="C66" s="15"/>
    </row>
    <row r="67" spans="1:3" ht="25.35" customHeight="1" x14ac:dyDescent="0.2">
      <c r="B67" s="184" t="s">
        <v>95</v>
      </c>
      <c r="C67" s="185"/>
    </row>
    <row r="68" spans="1:3" x14ac:dyDescent="0.2">
      <c r="B68" s="20"/>
      <c r="C68" s="15"/>
    </row>
    <row r="69" spans="1:3" ht="15" customHeight="1" x14ac:dyDescent="0.2">
      <c r="B69" s="184" t="s">
        <v>96</v>
      </c>
      <c r="C69" s="185"/>
    </row>
    <row r="70" spans="1:3" x14ac:dyDescent="0.2">
      <c r="B70" s="20"/>
      <c r="C70" s="15"/>
    </row>
    <row r="71" spans="1:3" ht="15" customHeight="1" x14ac:dyDescent="0.2">
      <c r="B71" s="184" t="s">
        <v>97</v>
      </c>
      <c r="C71" s="185"/>
    </row>
    <row r="72" spans="1:3" x14ac:dyDescent="0.2">
      <c r="B72" s="20"/>
      <c r="C72" s="15"/>
    </row>
    <row r="73" spans="1:3" ht="15" customHeight="1" x14ac:dyDescent="0.2">
      <c r="B73" s="187" t="s">
        <v>98</v>
      </c>
      <c r="C73" s="188"/>
    </row>
    <row r="74" spans="1:3" x14ac:dyDescent="0.2">
      <c r="B74" s="20"/>
      <c r="C74" s="15"/>
    </row>
    <row r="75" spans="1:3" ht="15.75" thickBot="1" x14ac:dyDescent="0.25">
      <c r="A75" s="7"/>
      <c r="B75" s="25" t="s">
        <v>33</v>
      </c>
      <c r="C75" s="15"/>
    </row>
    <row r="76" spans="1:3" ht="46.7" customHeight="1" thickBot="1" x14ac:dyDescent="0.25">
      <c r="A76" s="7"/>
      <c r="B76" s="34" t="s">
        <v>34</v>
      </c>
      <c r="C76" s="34"/>
    </row>
    <row r="77" spans="1:3" ht="49.7" customHeight="1" thickBot="1" x14ac:dyDescent="0.25">
      <c r="A77" s="7"/>
      <c r="B77" s="34" t="s">
        <v>35</v>
      </c>
      <c r="C77" s="34"/>
    </row>
    <row r="79" spans="1:3" ht="15.75" thickBot="1" x14ac:dyDescent="0.25">
      <c r="A79" s="61"/>
    </row>
    <row r="80" spans="1:3" ht="65.45" customHeight="1" thickBot="1" x14ac:dyDescent="0.25">
      <c r="A80" s="62"/>
      <c r="B80" s="176" t="s">
        <v>40</v>
      </c>
      <c r="C80" s="177"/>
    </row>
    <row r="81" spans="1:3" x14ac:dyDescent="0.2">
      <c r="B81" s="178"/>
      <c r="C81" s="179"/>
    </row>
    <row r="82" spans="1:3" x14ac:dyDescent="0.2">
      <c r="B82" s="180"/>
      <c r="C82" s="181"/>
    </row>
    <row r="83" spans="1:3" x14ac:dyDescent="0.2">
      <c r="B83" s="180"/>
      <c r="C83" s="181"/>
    </row>
    <row r="84" spans="1:3" ht="15.75" thickBot="1" x14ac:dyDescent="0.25">
      <c r="B84" s="182"/>
      <c r="C84" s="183"/>
    </row>
    <row r="85" spans="1:3" x14ac:dyDescent="0.2">
      <c r="B85" s="20"/>
      <c r="C85" s="15"/>
    </row>
    <row r="86" spans="1:3" ht="15.75" thickBot="1" x14ac:dyDescent="0.25">
      <c r="A86" s="7"/>
      <c r="B86" s="25" t="s">
        <v>33</v>
      </c>
      <c r="C86" s="15"/>
    </row>
    <row r="87" spans="1:3" ht="46.7" customHeight="1" thickBot="1" x14ac:dyDescent="0.25">
      <c r="A87" s="7"/>
      <c r="B87" s="34" t="s">
        <v>34</v>
      </c>
      <c r="C87" s="34"/>
    </row>
    <row r="88" spans="1:3" ht="49.7" customHeight="1" thickBot="1" x14ac:dyDescent="0.25">
      <c r="A88" s="7"/>
      <c r="B88" s="34" t="s">
        <v>35</v>
      </c>
      <c r="C88" s="34"/>
    </row>
    <row r="90" spans="1:3" ht="15.75" thickBot="1" x14ac:dyDescent="0.25"/>
    <row r="91" spans="1:3" ht="21" thickBot="1" x14ac:dyDescent="0.25">
      <c r="B91" s="176" t="s">
        <v>405</v>
      </c>
      <c r="C91" s="177"/>
    </row>
    <row r="92" spans="1:3" x14ac:dyDescent="0.2">
      <c r="B92" s="178"/>
      <c r="C92" s="179"/>
    </row>
    <row r="93" spans="1:3" x14ac:dyDescent="0.2">
      <c r="B93" s="180"/>
      <c r="C93" s="181"/>
    </row>
    <row r="94" spans="1:3" x14ac:dyDescent="0.2">
      <c r="B94" s="180"/>
      <c r="C94" s="181"/>
    </row>
    <row r="95" spans="1:3" ht="15.75" thickBot="1" x14ac:dyDescent="0.25">
      <c r="B95" s="182"/>
      <c r="C95" s="183"/>
    </row>
    <row r="96" spans="1:3" x14ac:dyDescent="0.2">
      <c r="B96" s="20"/>
      <c r="C96" s="15"/>
    </row>
    <row r="97" spans="2:3" ht="15.75" thickBot="1" x14ac:dyDescent="0.25">
      <c r="B97" s="25" t="s">
        <v>33</v>
      </c>
      <c r="C97" s="15"/>
    </row>
    <row r="98" spans="2:3" ht="15.75" thickBot="1" x14ac:dyDescent="0.25">
      <c r="B98" s="34" t="s">
        <v>34</v>
      </c>
      <c r="C98" s="34"/>
    </row>
    <row r="99" spans="2:3" ht="15.75" thickBot="1" x14ac:dyDescent="0.25">
      <c r="B99" s="34" t="s">
        <v>35</v>
      </c>
      <c r="C99" s="34"/>
    </row>
  </sheetData>
  <mergeCells count="31">
    <mergeCell ref="B1:C1"/>
    <mergeCell ref="B2:C2"/>
    <mergeCell ref="B73:C73"/>
    <mergeCell ref="B80:C80"/>
    <mergeCell ref="B65:C65"/>
    <mergeCell ref="B67:C67"/>
    <mergeCell ref="B69:C69"/>
    <mergeCell ref="B71:C71"/>
    <mergeCell ref="B52:C52"/>
    <mergeCell ref="B54:C54"/>
    <mergeCell ref="B56:C56"/>
    <mergeCell ref="B58:C58"/>
    <mergeCell ref="B41:C41"/>
    <mergeCell ref="B43:C43"/>
    <mergeCell ref="B50:C50"/>
    <mergeCell ref="B35:C35"/>
    <mergeCell ref="B91:C91"/>
    <mergeCell ref="B92:C95"/>
    <mergeCell ref="B81:C84"/>
    <mergeCell ref="B5:C5"/>
    <mergeCell ref="B7:C7"/>
    <mergeCell ref="B9:C9"/>
    <mergeCell ref="B11:C11"/>
    <mergeCell ref="B13:C13"/>
    <mergeCell ref="B37:C37"/>
    <mergeCell ref="B39:C39"/>
    <mergeCell ref="B20:C20"/>
    <mergeCell ref="B22:C22"/>
    <mergeCell ref="B24:C24"/>
    <mergeCell ref="B26:C26"/>
    <mergeCell ref="B28:C28"/>
  </mergeCells>
  <pageMargins left="0.7" right="0.7" top="0.75" bottom="0.75" header="0.3" footer="0.3"/>
  <pageSetup paperSize="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 Table'!$B$7:$B$10</xm:f>
          </x14:formula1>
          <xm:sqref>A80 A5 A20 A35 A50 A65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47"/>
  <sheetViews>
    <sheetView showGridLines="0" topLeftCell="A26" workbookViewId="0">
      <selection activeCell="C66" sqref="C66"/>
    </sheetView>
  </sheetViews>
  <sheetFormatPr defaultColWidth="8.875" defaultRowHeight="15" x14ac:dyDescent="0.2"/>
  <cols>
    <col min="1" max="1" width="11.375" style="8" customWidth="1"/>
    <col min="2" max="2" width="24.5" style="8" customWidth="1"/>
    <col min="3" max="3" width="107.625" style="8" customWidth="1"/>
    <col min="4" max="16384" width="8.875" style="8"/>
  </cols>
  <sheetData>
    <row r="1" spans="1:3" ht="43.5" customHeight="1" thickBot="1" x14ac:dyDescent="0.25">
      <c r="B1" s="157" t="s">
        <v>41</v>
      </c>
      <c r="C1" s="158"/>
    </row>
    <row r="2" spans="1:3" ht="34.700000000000003" customHeight="1" x14ac:dyDescent="0.2">
      <c r="B2" s="186" t="s">
        <v>42</v>
      </c>
      <c r="C2" s="186"/>
    </row>
    <row r="3" spans="1:3" ht="15.75" thickBot="1" x14ac:dyDescent="0.25"/>
    <row r="4" spans="1:3" ht="29.25" thickBot="1" x14ac:dyDescent="0.25">
      <c r="A4" s="14" t="s">
        <v>59</v>
      </c>
    </row>
    <row r="5" spans="1:3" ht="45" customHeight="1" thickBot="1" x14ac:dyDescent="0.25">
      <c r="A5" s="19"/>
      <c r="B5" s="176" t="s">
        <v>378</v>
      </c>
      <c r="C5" s="177"/>
    </row>
    <row r="6" spans="1:3" x14ac:dyDescent="0.2">
      <c r="B6" s="20"/>
      <c r="C6" s="15"/>
    </row>
    <row r="7" spans="1:3" ht="28.7" customHeight="1" x14ac:dyDescent="0.2">
      <c r="B7" s="184" t="s">
        <v>99</v>
      </c>
      <c r="C7" s="185"/>
    </row>
    <row r="8" spans="1:3" x14ac:dyDescent="0.2">
      <c r="B8" s="20"/>
      <c r="C8" s="15"/>
    </row>
    <row r="9" spans="1:3" ht="29.45" customHeight="1" x14ac:dyDescent="0.2">
      <c r="B9" s="184" t="s">
        <v>100</v>
      </c>
      <c r="C9" s="185"/>
    </row>
    <row r="10" spans="1:3" x14ac:dyDescent="0.2">
      <c r="B10" s="20"/>
      <c r="C10" s="15"/>
    </row>
    <row r="11" spans="1:3" x14ac:dyDescent="0.2">
      <c r="B11" s="184" t="s">
        <v>101</v>
      </c>
      <c r="C11" s="185"/>
    </row>
    <row r="12" spans="1:3" x14ac:dyDescent="0.2">
      <c r="B12" s="20"/>
      <c r="C12" s="15"/>
    </row>
    <row r="13" spans="1:3" x14ac:dyDescent="0.2">
      <c r="B13" s="184" t="s">
        <v>102</v>
      </c>
      <c r="C13" s="185"/>
    </row>
    <row r="14" spans="1:3" x14ac:dyDescent="0.2">
      <c r="B14" s="20"/>
      <c r="C14" s="15"/>
    </row>
    <row r="15" spans="1:3" ht="15.75" thickBot="1" x14ac:dyDescent="0.25">
      <c r="A15" s="7"/>
      <c r="B15" s="25" t="s">
        <v>33</v>
      </c>
      <c r="C15" s="15"/>
    </row>
    <row r="16" spans="1:3" ht="46.7" customHeight="1" thickBot="1" x14ac:dyDescent="0.25">
      <c r="A16" s="7"/>
      <c r="B16" s="34" t="s">
        <v>34</v>
      </c>
      <c r="C16" s="34"/>
    </row>
    <row r="17" spans="1:3" ht="49.7" customHeight="1" thickBot="1" x14ac:dyDescent="0.25">
      <c r="A17" s="7"/>
      <c r="B17" s="34" t="s">
        <v>35</v>
      </c>
      <c r="C17" s="34"/>
    </row>
    <row r="18" spans="1:3" ht="15.75" thickBot="1" x14ac:dyDescent="0.25"/>
    <row r="19" spans="1:3" ht="29.25" thickBot="1" x14ac:dyDescent="0.25">
      <c r="A19" s="14" t="s">
        <v>59</v>
      </c>
    </row>
    <row r="20" spans="1:3" ht="45.6" customHeight="1" thickBot="1" x14ac:dyDescent="0.25">
      <c r="A20" s="19"/>
      <c r="B20" s="176" t="s">
        <v>379</v>
      </c>
      <c r="C20" s="177"/>
    </row>
    <row r="21" spans="1:3" x14ac:dyDescent="0.2">
      <c r="B21" s="20"/>
      <c r="C21" s="15"/>
    </row>
    <row r="22" spans="1:3" x14ac:dyDescent="0.2">
      <c r="B22" s="184" t="s">
        <v>103</v>
      </c>
      <c r="C22" s="185"/>
    </row>
    <row r="23" spans="1:3" x14ac:dyDescent="0.2">
      <c r="B23" s="20"/>
      <c r="C23" s="15"/>
    </row>
    <row r="24" spans="1:3" x14ac:dyDescent="0.2">
      <c r="B24" s="184" t="s">
        <v>104</v>
      </c>
      <c r="C24" s="185"/>
    </row>
    <row r="25" spans="1:3" x14ac:dyDescent="0.2">
      <c r="B25" s="20"/>
      <c r="C25" s="15"/>
    </row>
    <row r="26" spans="1:3" ht="30.6" customHeight="1" x14ac:dyDescent="0.2">
      <c r="B26" s="184" t="s">
        <v>105</v>
      </c>
      <c r="C26" s="185"/>
    </row>
    <row r="27" spans="1:3" x14ac:dyDescent="0.2">
      <c r="B27" s="20"/>
      <c r="C27" s="15"/>
    </row>
    <row r="28" spans="1:3" x14ac:dyDescent="0.2">
      <c r="B28" s="184" t="s">
        <v>106</v>
      </c>
      <c r="C28" s="185"/>
    </row>
    <row r="29" spans="1:3" x14ac:dyDescent="0.2">
      <c r="B29" s="36"/>
      <c r="C29" s="15"/>
    </row>
    <row r="30" spans="1:3" ht="15.75" thickBot="1" x14ac:dyDescent="0.25">
      <c r="A30" s="7"/>
      <c r="B30" s="37" t="s">
        <v>33</v>
      </c>
      <c r="C30" s="38"/>
    </row>
    <row r="31" spans="1:3" ht="46.7" customHeight="1" thickBot="1" x14ac:dyDescent="0.25">
      <c r="A31" s="7"/>
      <c r="B31" s="34" t="s">
        <v>34</v>
      </c>
      <c r="C31" s="34"/>
    </row>
    <row r="32" spans="1:3" ht="49.7" customHeight="1" thickBot="1" x14ac:dyDescent="0.25">
      <c r="A32" s="7"/>
      <c r="B32" s="34" t="s">
        <v>35</v>
      </c>
      <c r="C32" s="34"/>
    </row>
    <row r="33" spans="1:3" ht="15.75" thickBot="1" x14ac:dyDescent="0.25"/>
    <row r="34" spans="1:3" ht="29.25" thickBot="1" x14ac:dyDescent="0.25">
      <c r="A34" s="14" t="s">
        <v>59</v>
      </c>
    </row>
    <row r="35" spans="1:3" ht="28.35" customHeight="1" thickBot="1" x14ac:dyDescent="0.25">
      <c r="A35" s="19"/>
      <c r="B35" s="176" t="s">
        <v>380</v>
      </c>
      <c r="C35" s="177"/>
    </row>
    <row r="36" spans="1:3" x14ac:dyDescent="0.2">
      <c r="B36" s="20"/>
      <c r="C36" s="15"/>
    </row>
    <row r="37" spans="1:3" x14ac:dyDescent="0.2">
      <c r="B37" s="184" t="s">
        <v>107</v>
      </c>
      <c r="C37" s="185"/>
    </row>
    <row r="38" spans="1:3" x14ac:dyDescent="0.2">
      <c r="B38" s="20"/>
      <c r="C38" s="15"/>
    </row>
    <row r="39" spans="1:3" x14ac:dyDescent="0.2">
      <c r="B39" s="184" t="s">
        <v>108</v>
      </c>
      <c r="C39" s="185"/>
    </row>
    <row r="40" spans="1:3" x14ac:dyDescent="0.2">
      <c r="B40" s="20"/>
      <c r="C40" s="15"/>
    </row>
    <row r="41" spans="1:3" x14ac:dyDescent="0.2">
      <c r="B41" s="184" t="s">
        <v>109</v>
      </c>
      <c r="C41" s="185"/>
    </row>
    <row r="42" spans="1:3" x14ac:dyDescent="0.2">
      <c r="B42" s="20"/>
      <c r="C42" s="15"/>
    </row>
    <row r="43" spans="1:3" x14ac:dyDescent="0.2">
      <c r="B43" s="184" t="s">
        <v>110</v>
      </c>
      <c r="C43" s="185"/>
    </row>
    <row r="44" spans="1:3" x14ac:dyDescent="0.2">
      <c r="B44" s="20"/>
      <c r="C44" s="15"/>
    </row>
    <row r="45" spans="1:3" ht="15.75" thickBot="1" x14ac:dyDescent="0.25">
      <c r="A45" s="7"/>
      <c r="B45" s="37" t="s">
        <v>33</v>
      </c>
      <c r="C45" s="38"/>
    </row>
    <row r="46" spans="1:3" ht="46.7" customHeight="1" thickBot="1" x14ac:dyDescent="0.25">
      <c r="A46" s="7"/>
      <c r="B46" s="34" t="s">
        <v>34</v>
      </c>
      <c r="C46" s="34"/>
    </row>
    <row r="47" spans="1:3" ht="49.7" customHeight="1" thickBot="1" x14ac:dyDescent="0.25">
      <c r="A47" s="7"/>
      <c r="B47" s="34" t="s">
        <v>35</v>
      </c>
      <c r="C47" s="34"/>
    </row>
  </sheetData>
  <mergeCells count="17">
    <mergeCell ref="B43:C43"/>
    <mergeCell ref="B24:C24"/>
    <mergeCell ref="B26:C26"/>
    <mergeCell ref="B28:C28"/>
    <mergeCell ref="B37:C37"/>
    <mergeCell ref="B39:C39"/>
    <mergeCell ref="B41:C41"/>
    <mergeCell ref="B1:C1"/>
    <mergeCell ref="B2:C2"/>
    <mergeCell ref="B5:C5"/>
    <mergeCell ref="B20:C20"/>
    <mergeCell ref="B35:C35"/>
    <mergeCell ref="B7:C7"/>
    <mergeCell ref="B9:C9"/>
    <mergeCell ref="B11:C11"/>
    <mergeCell ref="B13:C13"/>
    <mergeCell ref="B22:C2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Table'!$B$7:$B$10</xm:f>
          </x14:formula1>
          <xm:sqref>A35</xm:sqref>
        </x14:dataValidation>
        <x14:dataValidation type="list" allowBlank="1" showInputMessage="1" showErrorMessage="1">
          <x14:formula1>
            <xm:f>'Frequency Table'!$B$7:$B$10</xm:f>
          </x14:formula1>
          <xm:sqref>A5 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37"/>
  <sheetViews>
    <sheetView showGridLines="0" workbookViewId="0">
      <selection activeCell="F144" sqref="F144"/>
    </sheetView>
  </sheetViews>
  <sheetFormatPr defaultColWidth="8.875" defaultRowHeight="15" x14ac:dyDescent="0.2"/>
  <cols>
    <col min="1" max="1" width="10" style="8" customWidth="1"/>
    <col min="2" max="2" width="27.875" style="8" customWidth="1"/>
    <col min="3" max="3" width="98.625" style="8" customWidth="1"/>
    <col min="4" max="16384" width="8.875" style="8"/>
  </cols>
  <sheetData>
    <row r="1" spans="1:3" ht="38.450000000000003" customHeight="1" thickBot="1" x14ac:dyDescent="0.25">
      <c r="B1" s="157" t="s">
        <v>253</v>
      </c>
      <c r="C1" s="158"/>
    </row>
    <row r="2" spans="1:3" ht="15.75" x14ac:dyDescent="0.2">
      <c r="B2" s="32" t="s">
        <v>43</v>
      </c>
    </row>
    <row r="3" spans="1:3" ht="16.5" thickBot="1" x14ac:dyDescent="0.25">
      <c r="B3" s="6"/>
    </row>
    <row r="4" spans="1:3" ht="29.25" thickBot="1" x14ac:dyDescent="0.25">
      <c r="A4" s="14" t="s">
        <v>59</v>
      </c>
    </row>
    <row r="5" spans="1:3" ht="48.6" customHeight="1" thickBot="1" x14ac:dyDescent="0.25">
      <c r="A5" s="19"/>
      <c r="B5" s="176" t="s">
        <v>381</v>
      </c>
      <c r="C5" s="177"/>
    </row>
    <row r="6" spans="1:3" x14ac:dyDescent="0.2">
      <c r="B6" s="20"/>
      <c r="C6" s="15"/>
    </row>
    <row r="7" spans="1:3" ht="31.35" customHeight="1" x14ac:dyDescent="0.2">
      <c r="B7" s="184" t="s">
        <v>111</v>
      </c>
      <c r="C7" s="185"/>
    </row>
    <row r="8" spans="1:3" x14ac:dyDescent="0.2">
      <c r="B8" s="20"/>
      <c r="C8" s="15"/>
    </row>
    <row r="9" spans="1:3" ht="31.7" customHeight="1" x14ac:dyDescent="0.2">
      <c r="B9" s="184" t="s">
        <v>112</v>
      </c>
      <c r="C9" s="185"/>
    </row>
    <row r="10" spans="1:3" x14ac:dyDescent="0.2">
      <c r="B10" s="20"/>
      <c r="C10" s="15"/>
    </row>
    <row r="11" spans="1:3" ht="43.35" customHeight="1" x14ac:dyDescent="0.2">
      <c r="B11" s="184" t="s">
        <v>113</v>
      </c>
      <c r="C11" s="185"/>
    </row>
    <row r="12" spans="1:3" x14ac:dyDescent="0.2">
      <c r="B12" s="20"/>
      <c r="C12" s="15"/>
    </row>
    <row r="13" spans="1:3" ht="29.45" customHeight="1" x14ac:dyDescent="0.2">
      <c r="B13" s="184" t="s">
        <v>346</v>
      </c>
      <c r="C13" s="185"/>
    </row>
    <row r="14" spans="1:3" x14ac:dyDescent="0.2">
      <c r="B14" s="20"/>
      <c r="C14" s="15"/>
    </row>
    <row r="15" spans="1:3" ht="15.75" thickBot="1" x14ac:dyDescent="0.25">
      <c r="A15" s="7"/>
      <c r="B15" s="25" t="s">
        <v>33</v>
      </c>
      <c r="C15" s="15"/>
    </row>
    <row r="16" spans="1:3" ht="46.7" customHeight="1" thickBot="1" x14ac:dyDescent="0.25">
      <c r="A16" s="7"/>
      <c r="B16" s="34" t="s">
        <v>34</v>
      </c>
      <c r="C16" s="34"/>
    </row>
    <row r="17" spans="1:3" ht="49.7" customHeight="1" thickBot="1" x14ac:dyDescent="0.25">
      <c r="A17" s="7"/>
      <c r="B17" s="34" t="s">
        <v>35</v>
      </c>
      <c r="C17" s="34"/>
    </row>
    <row r="18" spans="1:3" ht="49.7" customHeight="1" thickBot="1" x14ac:dyDescent="0.25">
      <c r="A18" s="7"/>
      <c r="B18" s="33"/>
      <c r="C18" s="33"/>
    </row>
    <row r="19" spans="1:3" ht="29.25" thickBot="1" x14ac:dyDescent="0.25">
      <c r="A19" s="14" t="s">
        <v>59</v>
      </c>
    </row>
    <row r="20" spans="1:3" ht="72.599999999999994" customHeight="1" thickBot="1" x14ac:dyDescent="0.25">
      <c r="A20" s="19"/>
      <c r="B20" s="176" t="s">
        <v>382</v>
      </c>
      <c r="C20" s="177"/>
    </row>
    <row r="21" spans="1:3" x14ac:dyDescent="0.2">
      <c r="B21" s="20"/>
      <c r="C21" s="15"/>
    </row>
    <row r="22" spans="1:3" ht="29.45" customHeight="1" x14ac:dyDescent="0.2">
      <c r="B22" s="184" t="s">
        <v>114</v>
      </c>
      <c r="C22" s="185"/>
    </row>
    <row r="23" spans="1:3" x14ac:dyDescent="0.2">
      <c r="B23" s="20"/>
      <c r="C23" s="15"/>
    </row>
    <row r="24" spans="1:3" ht="29.45" customHeight="1" x14ac:dyDescent="0.2">
      <c r="B24" s="184" t="s">
        <v>115</v>
      </c>
      <c r="C24" s="185"/>
    </row>
    <row r="25" spans="1:3" x14ac:dyDescent="0.2">
      <c r="B25" s="20"/>
      <c r="C25" s="15"/>
    </row>
    <row r="26" spans="1:3" x14ac:dyDescent="0.2">
      <c r="B26" s="184" t="s">
        <v>116</v>
      </c>
      <c r="C26" s="185"/>
    </row>
    <row r="27" spans="1:3" x14ac:dyDescent="0.2">
      <c r="B27" s="20"/>
      <c r="C27" s="15"/>
    </row>
    <row r="28" spans="1:3" x14ac:dyDescent="0.2">
      <c r="B28" s="184" t="s">
        <v>117</v>
      </c>
      <c r="C28" s="185"/>
    </row>
    <row r="29" spans="1:3" x14ac:dyDescent="0.2">
      <c r="B29" s="20"/>
      <c r="C29" s="15"/>
    </row>
    <row r="30" spans="1:3" ht="15.75" thickBot="1" x14ac:dyDescent="0.25">
      <c r="A30" s="7"/>
      <c r="B30" s="25" t="s">
        <v>33</v>
      </c>
      <c r="C30" s="15"/>
    </row>
    <row r="31" spans="1:3" ht="46.7" customHeight="1" thickBot="1" x14ac:dyDescent="0.25">
      <c r="A31" s="7"/>
      <c r="B31" s="34" t="s">
        <v>34</v>
      </c>
      <c r="C31" s="34"/>
    </row>
    <row r="32" spans="1:3" ht="49.7" customHeight="1" thickBot="1" x14ac:dyDescent="0.25">
      <c r="A32" s="7"/>
      <c r="B32" s="34" t="s">
        <v>35</v>
      </c>
      <c r="C32" s="34"/>
    </row>
    <row r="33" spans="1:3" ht="15.75" thickBot="1" x14ac:dyDescent="0.25"/>
    <row r="34" spans="1:3" ht="29.25" thickBot="1" x14ac:dyDescent="0.25">
      <c r="A34" s="14" t="s">
        <v>59</v>
      </c>
    </row>
    <row r="35" spans="1:3" ht="32.450000000000003" customHeight="1" thickBot="1" x14ac:dyDescent="0.25">
      <c r="A35" s="19"/>
      <c r="B35" s="176" t="s">
        <v>383</v>
      </c>
      <c r="C35" s="177"/>
    </row>
    <row r="36" spans="1:3" x14ac:dyDescent="0.2">
      <c r="B36" s="20"/>
      <c r="C36" s="15"/>
    </row>
    <row r="37" spans="1:3" ht="30.6" customHeight="1" x14ac:dyDescent="0.2">
      <c r="B37" s="184" t="s">
        <v>118</v>
      </c>
      <c r="C37" s="185"/>
    </row>
    <row r="38" spans="1:3" x14ac:dyDescent="0.2">
      <c r="B38" s="20"/>
      <c r="C38" s="15"/>
    </row>
    <row r="39" spans="1:3" x14ac:dyDescent="0.2">
      <c r="B39" s="184" t="s">
        <v>119</v>
      </c>
      <c r="C39" s="185"/>
    </row>
    <row r="40" spans="1:3" x14ac:dyDescent="0.2">
      <c r="B40" s="20"/>
      <c r="C40" s="15"/>
    </row>
    <row r="41" spans="1:3" x14ac:dyDescent="0.2">
      <c r="B41" s="184" t="s">
        <v>120</v>
      </c>
      <c r="C41" s="185"/>
    </row>
    <row r="42" spans="1:3" x14ac:dyDescent="0.2">
      <c r="B42" s="20"/>
      <c r="C42" s="15"/>
    </row>
    <row r="43" spans="1:3" x14ac:dyDescent="0.2">
      <c r="B43" s="184" t="s">
        <v>121</v>
      </c>
      <c r="C43" s="185"/>
    </row>
    <row r="44" spans="1:3" x14ac:dyDescent="0.2">
      <c r="B44" s="20"/>
      <c r="C44" s="15"/>
    </row>
    <row r="45" spans="1:3" ht="15.75" thickBot="1" x14ac:dyDescent="0.25">
      <c r="A45" s="7"/>
      <c r="B45" s="25" t="s">
        <v>33</v>
      </c>
      <c r="C45" s="15"/>
    </row>
    <row r="46" spans="1:3" ht="46.7" customHeight="1" thickBot="1" x14ac:dyDescent="0.25">
      <c r="A46" s="7"/>
      <c r="B46" s="34" t="s">
        <v>34</v>
      </c>
      <c r="C46" s="34"/>
    </row>
    <row r="47" spans="1:3" ht="49.7" customHeight="1" thickBot="1" x14ac:dyDescent="0.25">
      <c r="A47" s="7"/>
      <c r="B47" s="34" t="s">
        <v>35</v>
      </c>
      <c r="C47" s="34"/>
    </row>
    <row r="48" spans="1:3" ht="15.75" thickBot="1" x14ac:dyDescent="0.25"/>
    <row r="49" spans="1:3" ht="29.25" thickBot="1" x14ac:dyDescent="0.25">
      <c r="A49" s="14" t="s">
        <v>59</v>
      </c>
    </row>
    <row r="50" spans="1:3" ht="47.45" customHeight="1" thickBot="1" x14ac:dyDescent="0.25">
      <c r="A50" s="19"/>
      <c r="B50" s="176" t="s">
        <v>384</v>
      </c>
      <c r="C50" s="177"/>
    </row>
    <row r="51" spans="1:3" x14ac:dyDescent="0.2">
      <c r="B51" s="20"/>
      <c r="C51" s="15"/>
    </row>
    <row r="52" spans="1:3" ht="29.45" customHeight="1" x14ac:dyDescent="0.2">
      <c r="B52" s="184" t="s">
        <v>122</v>
      </c>
      <c r="C52" s="185"/>
    </row>
    <row r="53" spans="1:3" x14ac:dyDescent="0.2">
      <c r="B53" s="20"/>
      <c r="C53" s="15"/>
    </row>
    <row r="54" spans="1:3" ht="24.75" customHeight="1" x14ac:dyDescent="0.2">
      <c r="B54" s="184" t="s">
        <v>123</v>
      </c>
      <c r="C54" s="185"/>
    </row>
    <row r="55" spans="1:3" x14ac:dyDescent="0.2">
      <c r="B55" s="20"/>
      <c r="C55" s="15"/>
    </row>
    <row r="56" spans="1:3" ht="30" customHeight="1" x14ac:dyDescent="0.2">
      <c r="B56" s="184" t="s">
        <v>124</v>
      </c>
      <c r="C56" s="185"/>
    </row>
    <row r="57" spans="1:3" x14ac:dyDescent="0.2">
      <c r="B57" s="20"/>
      <c r="C57" s="15"/>
    </row>
    <row r="58" spans="1:3" x14ac:dyDescent="0.2">
      <c r="B58" s="184" t="s">
        <v>125</v>
      </c>
      <c r="C58" s="185"/>
    </row>
    <row r="59" spans="1:3" x14ac:dyDescent="0.2">
      <c r="B59" s="20"/>
      <c r="C59" s="15"/>
    </row>
    <row r="60" spans="1:3" ht="15.75" thickBot="1" x14ac:dyDescent="0.25">
      <c r="A60" s="7"/>
      <c r="B60" s="25" t="s">
        <v>33</v>
      </c>
      <c r="C60" s="15"/>
    </row>
    <row r="61" spans="1:3" ht="46.7" customHeight="1" thickBot="1" x14ac:dyDescent="0.25">
      <c r="A61" s="7"/>
      <c r="B61" s="34" t="s">
        <v>34</v>
      </c>
      <c r="C61" s="34"/>
    </row>
    <row r="62" spans="1:3" ht="49.7" customHeight="1" thickBot="1" x14ac:dyDescent="0.25">
      <c r="A62" s="7"/>
      <c r="B62" s="34" t="s">
        <v>35</v>
      </c>
      <c r="C62" s="34"/>
    </row>
    <row r="63" spans="1:3" ht="15.75" thickBot="1" x14ac:dyDescent="0.25"/>
    <row r="64" spans="1:3" ht="29.25" thickBot="1" x14ac:dyDescent="0.25">
      <c r="A64" s="14" t="s">
        <v>59</v>
      </c>
    </row>
    <row r="65" spans="1:3" ht="45" customHeight="1" thickBot="1" x14ac:dyDescent="0.25">
      <c r="A65" s="19"/>
      <c r="B65" s="176" t="s">
        <v>385</v>
      </c>
      <c r="C65" s="177"/>
    </row>
    <row r="66" spans="1:3" x14ac:dyDescent="0.2">
      <c r="B66" s="20"/>
      <c r="C66" s="15"/>
    </row>
    <row r="67" spans="1:3" ht="29.45" customHeight="1" x14ac:dyDescent="0.2">
      <c r="B67" s="184" t="s">
        <v>126</v>
      </c>
      <c r="C67" s="185"/>
    </row>
    <row r="68" spans="1:3" x14ac:dyDescent="0.2">
      <c r="B68" s="20"/>
      <c r="C68" s="15"/>
    </row>
    <row r="69" spans="1:3" ht="30.6" customHeight="1" x14ac:dyDescent="0.2">
      <c r="B69" s="184" t="s">
        <v>127</v>
      </c>
      <c r="C69" s="185"/>
    </row>
    <row r="70" spans="1:3" x14ac:dyDescent="0.2">
      <c r="B70" s="20"/>
      <c r="C70" s="15"/>
    </row>
    <row r="71" spans="1:3" ht="30" customHeight="1" x14ac:dyDescent="0.2">
      <c r="B71" s="184" t="s">
        <v>128</v>
      </c>
      <c r="C71" s="185"/>
    </row>
    <row r="72" spans="1:3" x14ac:dyDescent="0.2">
      <c r="B72" s="20"/>
      <c r="C72" s="15"/>
    </row>
    <row r="73" spans="1:3" ht="30.6" customHeight="1" x14ac:dyDescent="0.2">
      <c r="B73" s="184" t="s">
        <v>129</v>
      </c>
      <c r="C73" s="185"/>
    </row>
    <row r="74" spans="1:3" x14ac:dyDescent="0.2">
      <c r="B74" s="20"/>
      <c r="C74" s="15"/>
    </row>
    <row r="75" spans="1:3" ht="15.75" thickBot="1" x14ac:dyDescent="0.25">
      <c r="A75" s="7"/>
      <c r="B75" s="25" t="s">
        <v>33</v>
      </c>
      <c r="C75" s="15"/>
    </row>
    <row r="76" spans="1:3" ht="46.7" customHeight="1" thickBot="1" x14ac:dyDescent="0.25">
      <c r="A76" s="7"/>
      <c r="B76" s="34" t="s">
        <v>34</v>
      </c>
      <c r="C76" s="34"/>
    </row>
    <row r="77" spans="1:3" ht="49.7" customHeight="1" thickBot="1" x14ac:dyDescent="0.25">
      <c r="A77" s="7"/>
      <c r="B77" s="34" t="s">
        <v>35</v>
      </c>
      <c r="C77" s="34"/>
    </row>
    <row r="78" spans="1:3" ht="15.75" thickBot="1" x14ac:dyDescent="0.25"/>
    <row r="79" spans="1:3" ht="29.25" thickBot="1" x14ac:dyDescent="0.25">
      <c r="A79" s="14" t="s">
        <v>59</v>
      </c>
    </row>
    <row r="80" spans="1:3" ht="46.7" customHeight="1" thickBot="1" x14ac:dyDescent="0.25">
      <c r="A80" s="19"/>
      <c r="B80" s="176" t="s">
        <v>386</v>
      </c>
      <c r="C80" s="177"/>
    </row>
    <row r="81" spans="1:3" x14ac:dyDescent="0.2">
      <c r="B81" s="20"/>
      <c r="C81" s="15"/>
    </row>
    <row r="82" spans="1:3" x14ac:dyDescent="0.2">
      <c r="B82" s="184" t="s">
        <v>347</v>
      </c>
      <c r="C82" s="185"/>
    </row>
    <row r="83" spans="1:3" x14ac:dyDescent="0.2">
      <c r="B83" s="20"/>
      <c r="C83" s="15"/>
    </row>
    <row r="84" spans="1:3" ht="29.45" customHeight="1" x14ac:dyDescent="0.2">
      <c r="B84" s="184" t="s">
        <v>130</v>
      </c>
      <c r="C84" s="185"/>
    </row>
    <row r="85" spans="1:3" x14ac:dyDescent="0.2">
      <c r="B85" s="20"/>
      <c r="C85" s="15"/>
    </row>
    <row r="86" spans="1:3" x14ac:dyDescent="0.2">
      <c r="B86" s="184" t="s">
        <v>131</v>
      </c>
      <c r="C86" s="185"/>
    </row>
    <row r="87" spans="1:3" x14ac:dyDescent="0.2">
      <c r="B87" s="20"/>
      <c r="C87" s="15"/>
    </row>
    <row r="88" spans="1:3" x14ac:dyDescent="0.2">
      <c r="B88" s="184" t="s">
        <v>132</v>
      </c>
      <c r="C88" s="185"/>
    </row>
    <row r="89" spans="1:3" x14ac:dyDescent="0.2">
      <c r="B89" s="20"/>
      <c r="C89" s="15"/>
    </row>
    <row r="90" spans="1:3" ht="15.75" thickBot="1" x14ac:dyDescent="0.25">
      <c r="A90" s="7"/>
      <c r="B90" s="25" t="s">
        <v>33</v>
      </c>
      <c r="C90" s="15"/>
    </row>
    <row r="91" spans="1:3" ht="46.7" customHeight="1" thickBot="1" x14ac:dyDescent="0.25">
      <c r="A91" s="7"/>
      <c r="B91" s="34" t="s">
        <v>34</v>
      </c>
      <c r="C91" s="34"/>
    </row>
    <row r="92" spans="1:3" ht="49.7" customHeight="1" thickBot="1" x14ac:dyDescent="0.25">
      <c r="A92" s="7"/>
      <c r="B92" s="34" t="s">
        <v>35</v>
      </c>
      <c r="C92" s="34"/>
    </row>
    <row r="93" spans="1:3" ht="15.75" thickBot="1" x14ac:dyDescent="0.25"/>
    <row r="94" spans="1:3" ht="29.25" thickBot="1" x14ac:dyDescent="0.25">
      <c r="A94" s="14" t="s">
        <v>59</v>
      </c>
    </row>
    <row r="95" spans="1:3" ht="44.45" customHeight="1" thickBot="1" x14ac:dyDescent="0.25">
      <c r="A95" s="19"/>
      <c r="B95" s="176" t="s">
        <v>387</v>
      </c>
      <c r="C95" s="177"/>
    </row>
    <row r="96" spans="1:3" x14ac:dyDescent="0.2">
      <c r="B96" s="20"/>
      <c r="C96" s="15"/>
    </row>
    <row r="97" spans="1:3" x14ac:dyDescent="0.2">
      <c r="B97" s="184" t="s">
        <v>133</v>
      </c>
      <c r="C97" s="185"/>
    </row>
    <row r="98" spans="1:3" x14ac:dyDescent="0.2">
      <c r="B98" s="20"/>
      <c r="C98" s="15"/>
    </row>
    <row r="99" spans="1:3" x14ac:dyDescent="0.2">
      <c r="B99" s="184" t="s">
        <v>134</v>
      </c>
      <c r="C99" s="185"/>
    </row>
    <row r="100" spans="1:3" x14ac:dyDescent="0.2">
      <c r="B100" s="20"/>
      <c r="C100" s="15"/>
    </row>
    <row r="101" spans="1:3" x14ac:dyDescent="0.2">
      <c r="B101" s="184" t="s">
        <v>135</v>
      </c>
      <c r="C101" s="185"/>
    </row>
    <row r="102" spans="1:3" x14ac:dyDescent="0.2">
      <c r="B102" s="24"/>
      <c r="C102" s="15"/>
    </row>
    <row r="103" spans="1:3" x14ac:dyDescent="0.2">
      <c r="B103" s="184" t="s">
        <v>136</v>
      </c>
      <c r="C103" s="185"/>
    </row>
    <row r="104" spans="1:3" x14ac:dyDescent="0.2">
      <c r="B104" s="20"/>
      <c r="C104" s="15"/>
    </row>
    <row r="105" spans="1:3" ht="15.75" thickBot="1" x14ac:dyDescent="0.25">
      <c r="A105" s="7"/>
      <c r="B105" s="25" t="s">
        <v>33</v>
      </c>
      <c r="C105" s="15"/>
    </row>
    <row r="106" spans="1:3" ht="46.7" customHeight="1" thickBot="1" x14ac:dyDescent="0.25">
      <c r="A106" s="7"/>
      <c r="B106" s="34" t="s">
        <v>34</v>
      </c>
      <c r="C106" s="34"/>
    </row>
    <row r="107" spans="1:3" ht="49.7" customHeight="1" thickBot="1" x14ac:dyDescent="0.25">
      <c r="A107" s="7"/>
      <c r="B107" s="34" t="s">
        <v>35</v>
      </c>
      <c r="C107" s="34"/>
    </row>
    <row r="108" spans="1:3" ht="15.75" thickBot="1" x14ac:dyDescent="0.25"/>
    <row r="109" spans="1:3" ht="29.25" thickBot="1" x14ac:dyDescent="0.25">
      <c r="A109" s="14" t="s">
        <v>59</v>
      </c>
    </row>
    <row r="110" spans="1:3" ht="44.45" customHeight="1" thickBot="1" x14ac:dyDescent="0.25">
      <c r="A110" s="19"/>
      <c r="B110" s="176" t="s">
        <v>388</v>
      </c>
      <c r="C110" s="177"/>
    </row>
    <row r="111" spans="1:3" x14ac:dyDescent="0.2">
      <c r="B111" s="20"/>
      <c r="C111" s="15"/>
    </row>
    <row r="112" spans="1:3" ht="15" customHeight="1" x14ac:dyDescent="0.2">
      <c r="B112" s="184" t="s">
        <v>137</v>
      </c>
      <c r="C112" s="185"/>
    </row>
    <row r="113" spans="1:3" x14ac:dyDescent="0.2">
      <c r="B113" s="23"/>
      <c r="C113" s="15"/>
    </row>
    <row r="114" spans="1:3" ht="26.45" customHeight="1" x14ac:dyDescent="0.2">
      <c r="B114" s="184" t="s">
        <v>138</v>
      </c>
      <c r="C114" s="185"/>
    </row>
    <row r="115" spans="1:3" x14ac:dyDescent="0.2">
      <c r="B115" s="23"/>
      <c r="C115" s="15"/>
    </row>
    <row r="116" spans="1:3" ht="26.45" customHeight="1" x14ac:dyDescent="0.2">
      <c r="B116" s="184" t="s">
        <v>139</v>
      </c>
      <c r="C116" s="185"/>
    </row>
    <row r="117" spans="1:3" x14ac:dyDescent="0.2">
      <c r="B117" s="23"/>
      <c r="C117" s="15"/>
    </row>
    <row r="118" spans="1:3" ht="26.45" customHeight="1" x14ac:dyDescent="0.2">
      <c r="B118" s="184" t="s">
        <v>140</v>
      </c>
      <c r="C118" s="185"/>
    </row>
    <row r="119" spans="1:3" x14ac:dyDescent="0.2">
      <c r="B119" s="20"/>
      <c r="C119" s="15"/>
    </row>
    <row r="120" spans="1:3" ht="15.75" thickBot="1" x14ac:dyDescent="0.25">
      <c r="A120" s="7"/>
      <c r="B120" s="25" t="s">
        <v>33</v>
      </c>
      <c r="C120" s="15"/>
    </row>
    <row r="121" spans="1:3" ht="46.7" customHeight="1" thickBot="1" x14ac:dyDescent="0.25">
      <c r="A121" s="7"/>
      <c r="B121" s="34" t="s">
        <v>34</v>
      </c>
      <c r="C121" s="34"/>
    </row>
    <row r="122" spans="1:3" ht="49.7" customHeight="1" thickBot="1" x14ac:dyDescent="0.25">
      <c r="A122" s="7"/>
      <c r="B122" s="34" t="s">
        <v>35</v>
      </c>
      <c r="C122" s="34"/>
    </row>
    <row r="123" spans="1:3" ht="15.75" thickBot="1" x14ac:dyDescent="0.25"/>
    <row r="124" spans="1:3" ht="29.25" thickBot="1" x14ac:dyDescent="0.25">
      <c r="A124" s="14" t="s">
        <v>59</v>
      </c>
    </row>
    <row r="125" spans="1:3" ht="45.6" customHeight="1" thickBot="1" x14ac:dyDescent="0.25">
      <c r="A125" s="19"/>
      <c r="B125" s="176" t="s">
        <v>389</v>
      </c>
      <c r="C125" s="177"/>
    </row>
    <row r="126" spans="1:3" x14ac:dyDescent="0.2">
      <c r="B126" s="20"/>
      <c r="C126" s="15"/>
    </row>
    <row r="127" spans="1:3" x14ac:dyDescent="0.2">
      <c r="B127" s="184" t="s">
        <v>141</v>
      </c>
      <c r="C127" s="185"/>
    </row>
    <row r="128" spans="1:3" x14ac:dyDescent="0.2">
      <c r="B128" s="24"/>
      <c r="C128" s="15"/>
    </row>
    <row r="129" spans="1:3" x14ac:dyDescent="0.2">
      <c r="B129" s="184" t="s">
        <v>142</v>
      </c>
      <c r="C129" s="185"/>
    </row>
    <row r="130" spans="1:3" x14ac:dyDescent="0.2">
      <c r="B130" s="24"/>
      <c r="C130" s="15"/>
    </row>
    <row r="131" spans="1:3" x14ac:dyDescent="0.2">
      <c r="B131" s="184" t="s">
        <v>143</v>
      </c>
      <c r="C131" s="185"/>
    </row>
    <row r="132" spans="1:3" x14ac:dyDescent="0.2">
      <c r="B132" s="24"/>
      <c r="C132" s="15"/>
    </row>
    <row r="133" spans="1:3" ht="29.45" customHeight="1" x14ac:dyDescent="0.2">
      <c r="B133" s="184" t="s">
        <v>144</v>
      </c>
      <c r="C133" s="185"/>
    </row>
    <row r="134" spans="1:3" x14ac:dyDescent="0.2">
      <c r="B134" s="20"/>
      <c r="C134" s="15"/>
    </row>
    <row r="135" spans="1:3" ht="15.75" thickBot="1" x14ac:dyDescent="0.25">
      <c r="A135" s="7"/>
      <c r="B135" s="25" t="s">
        <v>33</v>
      </c>
      <c r="C135" s="15"/>
    </row>
    <row r="136" spans="1:3" ht="46.7" customHeight="1" thickBot="1" x14ac:dyDescent="0.25">
      <c r="A136" s="7"/>
      <c r="B136" s="34" t="s">
        <v>34</v>
      </c>
      <c r="C136" s="34"/>
    </row>
    <row r="137" spans="1:3" ht="49.7" customHeight="1" thickBot="1" x14ac:dyDescent="0.25">
      <c r="A137" s="7"/>
      <c r="B137" s="34" t="s">
        <v>35</v>
      </c>
      <c r="C137" s="34"/>
    </row>
  </sheetData>
  <mergeCells count="46">
    <mergeCell ref="B99:C99"/>
    <mergeCell ref="B101:C101"/>
    <mergeCell ref="B131:C131"/>
    <mergeCell ref="B133:C133"/>
    <mergeCell ref="B112:C112"/>
    <mergeCell ref="B114:C114"/>
    <mergeCell ref="B116:C116"/>
    <mergeCell ref="B118:C118"/>
    <mergeCell ref="B127:C127"/>
    <mergeCell ref="B129:C129"/>
    <mergeCell ref="B41:C41"/>
    <mergeCell ref="B43:C43"/>
    <mergeCell ref="B52:C52"/>
    <mergeCell ref="B54:C54"/>
    <mergeCell ref="B56:C56"/>
    <mergeCell ref="B50:C50"/>
    <mergeCell ref="B58:C58"/>
    <mergeCell ref="B80:C80"/>
    <mergeCell ref="B95:C95"/>
    <mergeCell ref="B110:C110"/>
    <mergeCell ref="B125:C125"/>
    <mergeCell ref="B65:C65"/>
    <mergeCell ref="B103:C103"/>
    <mergeCell ref="B67:C67"/>
    <mergeCell ref="B69:C69"/>
    <mergeCell ref="B71:C71"/>
    <mergeCell ref="B73:C73"/>
    <mergeCell ref="B82:C82"/>
    <mergeCell ref="B84:C84"/>
    <mergeCell ref="B86:C86"/>
    <mergeCell ref="B88:C88"/>
    <mergeCell ref="B97:C97"/>
    <mergeCell ref="B37:C37"/>
    <mergeCell ref="B39:C39"/>
    <mergeCell ref="B24:C24"/>
    <mergeCell ref="B1:C1"/>
    <mergeCell ref="B5:C5"/>
    <mergeCell ref="B20:C20"/>
    <mergeCell ref="B35:C35"/>
    <mergeCell ref="B26:C26"/>
    <mergeCell ref="B28:C28"/>
    <mergeCell ref="B7:C7"/>
    <mergeCell ref="B9:C9"/>
    <mergeCell ref="B11:C11"/>
    <mergeCell ref="B13:C13"/>
    <mergeCell ref="B22:C22"/>
  </mergeCell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Table'!$B$7:$B$10</xm:f>
          </x14:formula1>
          <xm:sqref>A125</xm:sqref>
        </x14:dataValidation>
        <x14:dataValidation type="list" allowBlank="1" showInputMessage="1" showErrorMessage="1">
          <x14:formula1>
            <xm:f>'Frequency Table'!$B$7:$B$10</xm:f>
          </x14:formula1>
          <xm:sqref>A5 A20 A35 A50 A65 A80 A95 A110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C62"/>
  <sheetViews>
    <sheetView showGridLines="0" topLeftCell="A16" workbookViewId="0">
      <selection activeCell="B24" sqref="B24:C24"/>
    </sheetView>
  </sheetViews>
  <sheetFormatPr defaultColWidth="8.875" defaultRowHeight="15" x14ac:dyDescent="0.2"/>
  <cols>
    <col min="1" max="1" width="11.375" style="8" customWidth="1"/>
    <col min="2" max="2" width="26.125" style="8" customWidth="1"/>
    <col min="3" max="3" width="106" style="8" customWidth="1"/>
    <col min="4" max="16384" width="8.875" style="8"/>
  </cols>
  <sheetData>
    <row r="1" spans="1:3" ht="42.6" customHeight="1" thickBot="1" x14ac:dyDescent="0.25">
      <c r="B1" s="157" t="s">
        <v>44</v>
      </c>
      <c r="C1" s="158"/>
    </row>
    <row r="2" spans="1:3" ht="15.75" x14ac:dyDescent="0.2">
      <c r="B2" s="32" t="s">
        <v>45</v>
      </c>
    </row>
    <row r="3" spans="1:3" ht="15.75" thickBot="1" x14ac:dyDescent="0.25"/>
    <row r="4" spans="1:3" ht="29.25" thickBot="1" x14ac:dyDescent="0.25">
      <c r="A4" s="14" t="s">
        <v>59</v>
      </c>
    </row>
    <row r="5" spans="1:3" ht="43.7" customHeight="1" thickBot="1" x14ac:dyDescent="0.25">
      <c r="A5" s="19"/>
      <c r="B5" s="176" t="s">
        <v>390</v>
      </c>
      <c r="C5" s="177"/>
    </row>
    <row r="6" spans="1:3" x14ac:dyDescent="0.2">
      <c r="B6" s="20"/>
      <c r="C6" s="15"/>
    </row>
    <row r="7" spans="1:3" ht="31.35" customHeight="1" x14ac:dyDescent="0.2">
      <c r="B7" s="184" t="s">
        <v>145</v>
      </c>
      <c r="C7" s="185"/>
    </row>
    <row r="8" spans="1:3" x14ac:dyDescent="0.2">
      <c r="B8" s="23"/>
      <c r="C8" s="15"/>
    </row>
    <row r="9" spans="1:3" ht="26.45" customHeight="1" x14ac:dyDescent="0.2">
      <c r="B9" s="184" t="s">
        <v>146</v>
      </c>
      <c r="C9" s="185"/>
    </row>
    <row r="10" spans="1:3" x14ac:dyDescent="0.2">
      <c r="B10" s="23"/>
      <c r="C10" s="15"/>
    </row>
    <row r="11" spans="1:3" ht="26.45" customHeight="1" x14ac:dyDescent="0.2">
      <c r="B11" s="184" t="s">
        <v>348</v>
      </c>
      <c r="C11" s="185"/>
    </row>
    <row r="12" spans="1:3" x14ac:dyDescent="0.2">
      <c r="B12" s="23"/>
      <c r="C12" s="15"/>
    </row>
    <row r="13" spans="1:3" ht="15" customHeight="1" x14ac:dyDescent="0.2">
      <c r="B13" s="184" t="s">
        <v>147</v>
      </c>
      <c r="C13" s="185"/>
    </row>
    <row r="14" spans="1:3" x14ac:dyDescent="0.2">
      <c r="B14" s="20"/>
      <c r="C14" s="15"/>
    </row>
    <row r="15" spans="1:3" ht="15.75" thickBot="1" x14ac:dyDescent="0.25">
      <c r="A15" s="7"/>
      <c r="B15" s="25" t="s">
        <v>33</v>
      </c>
      <c r="C15" s="15"/>
    </row>
    <row r="16" spans="1:3" ht="46.7" customHeight="1" thickBot="1" x14ac:dyDescent="0.25">
      <c r="A16" s="7"/>
      <c r="B16" s="34" t="s">
        <v>34</v>
      </c>
      <c r="C16" s="34"/>
    </row>
    <row r="17" spans="1:3" ht="49.7" customHeight="1" thickBot="1" x14ac:dyDescent="0.25">
      <c r="A17" s="7"/>
      <c r="B17" s="34" t="s">
        <v>35</v>
      </c>
      <c r="C17" s="34"/>
    </row>
    <row r="18" spans="1:3" ht="15.75" thickBot="1" x14ac:dyDescent="0.25"/>
    <row r="19" spans="1:3" ht="29.25" thickBot="1" x14ac:dyDescent="0.25">
      <c r="A19" s="14" t="s">
        <v>59</v>
      </c>
    </row>
    <row r="20" spans="1:3" ht="63" customHeight="1" thickBot="1" x14ac:dyDescent="0.25">
      <c r="A20" s="19"/>
      <c r="B20" s="176" t="s">
        <v>391</v>
      </c>
      <c r="C20" s="177"/>
    </row>
    <row r="21" spans="1:3" x14ac:dyDescent="0.2">
      <c r="B21" s="20"/>
      <c r="C21" s="15"/>
    </row>
    <row r="22" spans="1:3" ht="15" customHeight="1" x14ac:dyDescent="0.2">
      <c r="B22" s="184" t="s">
        <v>148</v>
      </c>
      <c r="C22" s="185"/>
    </row>
    <row r="23" spans="1:3" x14ac:dyDescent="0.2">
      <c r="B23" s="23"/>
      <c r="C23" s="15"/>
    </row>
    <row r="24" spans="1:3" ht="37.35" customHeight="1" x14ac:dyDescent="0.2">
      <c r="B24" s="184" t="s">
        <v>149</v>
      </c>
      <c r="C24" s="185"/>
    </row>
    <row r="25" spans="1:3" x14ac:dyDescent="0.2">
      <c r="B25" s="23"/>
      <c r="C25" s="15"/>
    </row>
    <row r="26" spans="1:3" ht="15" customHeight="1" x14ac:dyDescent="0.2">
      <c r="B26" s="184" t="s">
        <v>349</v>
      </c>
      <c r="C26" s="185"/>
    </row>
    <row r="27" spans="1:3" x14ac:dyDescent="0.2">
      <c r="B27" s="23"/>
      <c r="C27" s="15"/>
    </row>
    <row r="28" spans="1:3" ht="28.7" customHeight="1" x14ac:dyDescent="0.2">
      <c r="B28" s="184" t="s">
        <v>350</v>
      </c>
      <c r="C28" s="185"/>
    </row>
    <row r="29" spans="1:3" x14ac:dyDescent="0.2">
      <c r="B29" s="20"/>
      <c r="C29" s="15"/>
    </row>
    <row r="30" spans="1:3" ht="15.75" thickBot="1" x14ac:dyDescent="0.25">
      <c r="A30" s="7"/>
      <c r="B30" s="25" t="s">
        <v>33</v>
      </c>
      <c r="C30" s="15"/>
    </row>
    <row r="31" spans="1:3" ht="46.7" customHeight="1" thickBot="1" x14ac:dyDescent="0.25">
      <c r="A31" s="7"/>
      <c r="B31" s="34" t="s">
        <v>34</v>
      </c>
      <c r="C31" s="34"/>
    </row>
    <row r="32" spans="1:3" ht="49.7" customHeight="1" thickBot="1" x14ac:dyDescent="0.25">
      <c r="A32" s="7"/>
      <c r="B32" s="34" t="s">
        <v>35</v>
      </c>
      <c r="C32" s="34"/>
    </row>
    <row r="33" spans="1:3" ht="15.75" thickBot="1" x14ac:dyDescent="0.25"/>
    <row r="34" spans="1:3" ht="29.25" thickBot="1" x14ac:dyDescent="0.25">
      <c r="A34" s="14" t="s">
        <v>59</v>
      </c>
    </row>
    <row r="35" spans="1:3" ht="46.35" customHeight="1" thickBot="1" x14ac:dyDescent="0.25">
      <c r="A35" s="19"/>
      <c r="B35" s="176" t="s">
        <v>392</v>
      </c>
      <c r="C35" s="177"/>
    </row>
    <row r="36" spans="1:3" x14ac:dyDescent="0.2">
      <c r="B36" s="20"/>
      <c r="C36" s="15"/>
    </row>
    <row r="37" spans="1:3" x14ac:dyDescent="0.2">
      <c r="B37" s="184" t="s">
        <v>150</v>
      </c>
      <c r="C37" s="185"/>
    </row>
    <row r="38" spans="1:3" x14ac:dyDescent="0.2">
      <c r="B38" s="24"/>
      <c r="C38" s="15"/>
    </row>
    <row r="39" spans="1:3" x14ac:dyDescent="0.2">
      <c r="B39" s="184" t="s">
        <v>351</v>
      </c>
      <c r="C39" s="185"/>
    </row>
    <row r="40" spans="1:3" x14ac:dyDescent="0.2">
      <c r="B40" s="24"/>
      <c r="C40" s="15"/>
    </row>
    <row r="41" spans="1:3" x14ac:dyDescent="0.2">
      <c r="B41" s="184" t="s">
        <v>151</v>
      </c>
      <c r="C41" s="185"/>
    </row>
    <row r="42" spans="1:3" x14ac:dyDescent="0.2">
      <c r="B42" s="24"/>
      <c r="C42" s="15"/>
    </row>
    <row r="43" spans="1:3" x14ac:dyDescent="0.2">
      <c r="B43" s="184" t="s">
        <v>152</v>
      </c>
      <c r="C43" s="185"/>
    </row>
    <row r="44" spans="1:3" x14ac:dyDescent="0.2">
      <c r="B44" s="20"/>
      <c r="C44" s="15"/>
    </row>
    <row r="45" spans="1:3" ht="15.75" thickBot="1" x14ac:dyDescent="0.25">
      <c r="A45" s="7"/>
      <c r="B45" s="25" t="s">
        <v>33</v>
      </c>
      <c r="C45" s="15"/>
    </row>
    <row r="46" spans="1:3" ht="46.7" customHeight="1" thickBot="1" x14ac:dyDescent="0.25">
      <c r="A46" s="7"/>
      <c r="B46" s="34" t="s">
        <v>34</v>
      </c>
      <c r="C46" s="34"/>
    </row>
    <row r="47" spans="1:3" ht="49.7" customHeight="1" thickBot="1" x14ac:dyDescent="0.25">
      <c r="A47" s="7"/>
      <c r="B47" s="34" t="s">
        <v>35</v>
      </c>
      <c r="C47" s="34"/>
    </row>
    <row r="48" spans="1:3" ht="15.75" thickBot="1" x14ac:dyDescent="0.25"/>
    <row r="49" spans="1:3" ht="29.25" thickBot="1" x14ac:dyDescent="0.25">
      <c r="A49" s="14" t="s">
        <v>59</v>
      </c>
    </row>
    <row r="50" spans="1:3" ht="49.35" customHeight="1" thickBot="1" x14ac:dyDescent="0.25">
      <c r="A50" s="19"/>
      <c r="B50" s="176" t="s">
        <v>393</v>
      </c>
      <c r="C50" s="177"/>
    </row>
    <row r="51" spans="1:3" x14ac:dyDescent="0.2">
      <c r="B51" s="20"/>
      <c r="C51" s="15"/>
    </row>
    <row r="52" spans="1:3" ht="26.45" customHeight="1" x14ac:dyDescent="0.2">
      <c r="B52" s="184" t="s">
        <v>153</v>
      </c>
      <c r="C52" s="185"/>
    </row>
    <row r="53" spans="1:3" x14ac:dyDescent="0.2">
      <c r="B53" s="24"/>
      <c r="C53" s="15"/>
    </row>
    <row r="54" spans="1:3" ht="26.45" customHeight="1" x14ac:dyDescent="0.2">
      <c r="B54" s="184" t="s">
        <v>154</v>
      </c>
      <c r="C54" s="185"/>
    </row>
    <row r="55" spans="1:3" x14ac:dyDescent="0.2">
      <c r="B55" s="24"/>
      <c r="C55" s="15"/>
    </row>
    <row r="56" spans="1:3" ht="26.45" customHeight="1" x14ac:dyDescent="0.2">
      <c r="B56" s="184" t="s">
        <v>352</v>
      </c>
      <c r="C56" s="185"/>
    </row>
    <row r="57" spans="1:3" x14ac:dyDescent="0.2">
      <c r="B57" s="24"/>
      <c r="C57" s="15"/>
    </row>
    <row r="58" spans="1:3" ht="39.6" customHeight="1" x14ac:dyDescent="0.2">
      <c r="B58" s="184" t="s">
        <v>155</v>
      </c>
      <c r="C58" s="185"/>
    </row>
    <row r="59" spans="1:3" x14ac:dyDescent="0.2">
      <c r="B59" s="20"/>
      <c r="C59" s="15"/>
    </row>
    <row r="60" spans="1:3" ht="15.75" thickBot="1" x14ac:dyDescent="0.25">
      <c r="A60" s="7"/>
      <c r="B60" s="25" t="s">
        <v>33</v>
      </c>
      <c r="C60" s="15"/>
    </row>
    <row r="61" spans="1:3" ht="46.7" customHeight="1" thickBot="1" x14ac:dyDescent="0.25">
      <c r="A61" s="7"/>
      <c r="B61" s="34" t="s">
        <v>34</v>
      </c>
      <c r="C61" s="34"/>
    </row>
    <row r="62" spans="1:3" ht="49.7" customHeight="1" thickBot="1" x14ac:dyDescent="0.25">
      <c r="A62" s="7"/>
      <c r="B62" s="34" t="s">
        <v>35</v>
      </c>
      <c r="C62" s="34"/>
    </row>
  </sheetData>
  <mergeCells count="21">
    <mergeCell ref="B56:C56"/>
    <mergeCell ref="B58:C58"/>
    <mergeCell ref="B5:C5"/>
    <mergeCell ref="B39:C39"/>
    <mergeCell ref="B41:C41"/>
    <mergeCell ref="B43:C43"/>
    <mergeCell ref="B50:C50"/>
    <mergeCell ref="B52:C52"/>
    <mergeCell ref="B54:C54"/>
    <mergeCell ref="B24:C24"/>
    <mergeCell ref="B26:C26"/>
    <mergeCell ref="B28:C28"/>
    <mergeCell ref="B35:C35"/>
    <mergeCell ref="B37:C37"/>
    <mergeCell ref="B22:C22"/>
    <mergeCell ref="B20:C20"/>
    <mergeCell ref="B1:C1"/>
    <mergeCell ref="B7:C7"/>
    <mergeCell ref="B9:C9"/>
    <mergeCell ref="B11:C11"/>
    <mergeCell ref="B13:C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Table'!$B$7:$B$10</xm:f>
          </x14:formula1>
          <xm:sqref>A50</xm:sqref>
        </x14:dataValidation>
        <x14:dataValidation type="list" allowBlank="1" showInputMessage="1" showErrorMessage="1">
          <x14:formula1>
            <xm:f>'Frequency Table'!$B$7:$B$10</xm:f>
          </x14:formula1>
          <xm:sqref>A5 A20 A35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9"/>
  <sheetViews>
    <sheetView showGridLines="0" workbookViewId="0">
      <selection activeCell="G62" sqref="G62"/>
    </sheetView>
  </sheetViews>
  <sheetFormatPr defaultColWidth="8.875" defaultRowHeight="15" x14ac:dyDescent="0.2"/>
  <cols>
    <col min="1" max="1" width="10.625" style="10" customWidth="1"/>
    <col min="2" max="2" width="25.875" style="10" customWidth="1"/>
    <col min="3" max="3" width="105.625" style="10" customWidth="1"/>
    <col min="4" max="16384" width="8.875" style="10"/>
  </cols>
  <sheetData>
    <row r="1" spans="1:3" ht="36" thickBot="1" x14ac:dyDescent="0.25">
      <c r="B1" s="157" t="s">
        <v>46</v>
      </c>
      <c r="C1" s="158"/>
    </row>
    <row r="2" spans="1:3" ht="15.75" x14ac:dyDescent="0.25">
      <c r="B2" s="189" t="s">
        <v>47</v>
      </c>
      <c r="C2" s="189"/>
    </row>
    <row r="3" spans="1:3" ht="15.75" thickBot="1" x14ac:dyDescent="0.25"/>
    <row r="4" spans="1:3" ht="29.25" thickBot="1" x14ac:dyDescent="0.25">
      <c r="A4" s="14" t="s">
        <v>59</v>
      </c>
    </row>
    <row r="5" spans="1:3" ht="21" thickBot="1" x14ac:dyDescent="0.25">
      <c r="A5" s="19"/>
      <c r="B5" s="176" t="s">
        <v>394</v>
      </c>
      <c r="C5" s="177"/>
    </row>
    <row r="6" spans="1:3" x14ac:dyDescent="0.2">
      <c r="B6" s="39"/>
      <c r="C6" s="40"/>
    </row>
    <row r="7" spans="1:3" x14ac:dyDescent="0.2">
      <c r="B7" s="184" t="s">
        <v>156</v>
      </c>
      <c r="C7" s="185"/>
    </row>
    <row r="8" spans="1:3" x14ac:dyDescent="0.2">
      <c r="B8" s="41"/>
      <c r="C8" s="40"/>
    </row>
    <row r="9" spans="1:3" x14ac:dyDescent="0.2">
      <c r="B9" s="184" t="s">
        <v>157</v>
      </c>
      <c r="C9" s="185"/>
    </row>
    <row r="10" spans="1:3" x14ac:dyDescent="0.2">
      <c r="B10" s="41"/>
      <c r="C10" s="40"/>
    </row>
    <row r="11" spans="1:3" ht="29.45" customHeight="1" x14ac:dyDescent="0.2">
      <c r="B11" s="184" t="s">
        <v>158</v>
      </c>
      <c r="C11" s="185"/>
    </row>
    <row r="12" spans="1:3" x14ac:dyDescent="0.2">
      <c r="B12" s="23"/>
      <c r="C12" s="40"/>
    </row>
    <row r="13" spans="1:3" ht="29.45" customHeight="1" x14ac:dyDescent="0.2">
      <c r="B13" s="184" t="s">
        <v>159</v>
      </c>
      <c r="C13" s="185"/>
    </row>
    <row r="14" spans="1:3" x14ac:dyDescent="0.2">
      <c r="B14" s="39"/>
      <c r="C14" s="40"/>
    </row>
    <row r="15" spans="1:3" s="8" customFormat="1" ht="15.75" thickBot="1" x14ac:dyDescent="0.25">
      <c r="A15" s="7"/>
      <c r="B15" s="25" t="s">
        <v>33</v>
      </c>
      <c r="C15" s="15"/>
    </row>
    <row r="16" spans="1:3" s="8" customFormat="1" ht="46.7" customHeight="1" thickBot="1" x14ac:dyDescent="0.25">
      <c r="A16" s="7"/>
      <c r="B16" s="34" t="s">
        <v>34</v>
      </c>
      <c r="C16" s="34"/>
    </row>
    <row r="17" spans="1:3" s="8" customFormat="1" ht="49.7" customHeight="1" thickBot="1" x14ac:dyDescent="0.25">
      <c r="A17" s="7"/>
      <c r="B17" s="34" t="s">
        <v>35</v>
      </c>
      <c r="C17" s="34"/>
    </row>
    <row r="18" spans="1:3" ht="15.75" thickBot="1" x14ac:dyDescent="0.25"/>
    <row r="19" spans="1:3" ht="29.25" thickBot="1" x14ac:dyDescent="0.25">
      <c r="A19" s="14" t="s">
        <v>59</v>
      </c>
    </row>
    <row r="20" spans="1:3" ht="24" customHeight="1" thickBot="1" x14ac:dyDescent="0.25">
      <c r="A20" s="19"/>
      <c r="B20" s="176" t="s">
        <v>395</v>
      </c>
      <c r="C20" s="177"/>
    </row>
    <row r="21" spans="1:3" ht="40.700000000000003" customHeight="1" x14ac:dyDescent="0.2">
      <c r="B21" s="190" t="s">
        <v>48</v>
      </c>
      <c r="C21" s="191"/>
    </row>
    <row r="22" spans="1:3" x14ac:dyDescent="0.2">
      <c r="B22" s="39"/>
      <c r="C22" s="40"/>
    </row>
    <row r="23" spans="1:3" x14ac:dyDescent="0.2">
      <c r="B23" s="184" t="s">
        <v>160</v>
      </c>
      <c r="C23" s="185"/>
    </row>
    <row r="24" spans="1:3" x14ac:dyDescent="0.2">
      <c r="B24" s="24"/>
      <c r="C24" s="40"/>
    </row>
    <row r="25" spans="1:3" x14ac:dyDescent="0.2">
      <c r="B25" s="184" t="s">
        <v>161</v>
      </c>
      <c r="C25" s="185"/>
    </row>
    <row r="26" spans="1:3" x14ac:dyDescent="0.2">
      <c r="B26" s="24"/>
      <c r="C26" s="40"/>
    </row>
    <row r="27" spans="1:3" x14ac:dyDescent="0.2">
      <c r="B27" s="184" t="s">
        <v>162</v>
      </c>
      <c r="C27" s="185"/>
    </row>
    <row r="28" spans="1:3" x14ac:dyDescent="0.2">
      <c r="B28" s="24"/>
      <c r="C28" s="40"/>
    </row>
    <row r="29" spans="1:3" x14ac:dyDescent="0.2">
      <c r="B29" s="184" t="s">
        <v>163</v>
      </c>
      <c r="C29" s="185"/>
    </row>
    <row r="30" spans="1:3" x14ac:dyDescent="0.2">
      <c r="B30" s="24"/>
      <c r="C30" s="40"/>
    </row>
    <row r="31" spans="1:3" s="8" customFormat="1" ht="15.75" thickBot="1" x14ac:dyDescent="0.25">
      <c r="A31" s="7"/>
      <c r="B31" s="25" t="s">
        <v>33</v>
      </c>
      <c r="C31" s="15"/>
    </row>
    <row r="32" spans="1:3" s="8" customFormat="1" ht="46.7" customHeight="1" thickBot="1" x14ac:dyDescent="0.25">
      <c r="A32" s="7"/>
      <c r="B32" s="34" t="s">
        <v>34</v>
      </c>
      <c r="C32" s="34"/>
    </row>
    <row r="33" spans="1:3" s="8" customFormat="1" ht="49.7" customHeight="1" thickBot="1" x14ac:dyDescent="0.25">
      <c r="A33" s="7"/>
      <c r="B33" s="34" t="s">
        <v>35</v>
      </c>
      <c r="C33" s="34"/>
    </row>
    <row r="34" spans="1:3" ht="15.75" thickBot="1" x14ac:dyDescent="0.25"/>
    <row r="35" spans="1:3" ht="29.25" thickBot="1" x14ac:dyDescent="0.25">
      <c r="A35" s="14" t="s">
        <v>59</v>
      </c>
    </row>
    <row r="36" spans="1:3" ht="62.45" customHeight="1" thickBot="1" x14ac:dyDescent="0.25">
      <c r="A36" s="19"/>
      <c r="B36" s="176" t="s">
        <v>396</v>
      </c>
      <c r="C36" s="177"/>
    </row>
    <row r="37" spans="1:3" x14ac:dyDescent="0.2">
      <c r="B37" s="39"/>
      <c r="C37" s="40"/>
    </row>
    <row r="38" spans="1:3" x14ac:dyDescent="0.2">
      <c r="B38" s="184" t="s">
        <v>164</v>
      </c>
      <c r="C38" s="185"/>
    </row>
    <row r="39" spans="1:3" x14ac:dyDescent="0.2">
      <c r="B39" s="24"/>
      <c r="C39" s="40"/>
    </row>
    <row r="40" spans="1:3" x14ac:dyDescent="0.2">
      <c r="B40" s="184" t="s">
        <v>165</v>
      </c>
      <c r="C40" s="185"/>
    </row>
    <row r="41" spans="1:3" x14ac:dyDescent="0.2">
      <c r="B41" s="24"/>
      <c r="C41" s="40"/>
    </row>
    <row r="42" spans="1:3" x14ac:dyDescent="0.2">
      <c r="B42" s="184" t="s">
        <v>166</v>
      </c>
      <c r="C42" s="185"/>
    </row>
    <row r="43" spans="1:3" x14ac:dyDescent="0.2">
      <c r="B43" s="24"/>
      <c r="C43" s="40"/>
    </row>
    <row r="44" spans="1:3" ht="26.25" customHeight="1" x14ac:dyDescent="0.2">
      <c r="B44" s="184" t="s">
        <v>167</v>
      </c>
      <c r="C44" s="185"/>
    </row>
    <row r="45" spans="1:3" x14ac:dyDescent="0.2">
      <c r="B45" s="39"/>
      <c r="C45" s="40"/>
    </row>
    <row r="46" spans="1:3" s="8" customFormat="1" ht="15.75" thickBot="1" x14ac:dyDescent="0.25">
      <c r="A46" s="7"/>
      <c r="B46" s="25" t="s">
        <v>33</v>
      </c>
      <c r="C46" s="15"/>
    </row>
    <row r="47" spans="1:3" s="8" customFormat="1" ht="46.7" customHeight="1" thickBot="1" x14ac:dyDescent="0.25">
      <c r="A47" s="7"/>
      <c r="B47" s="34" t="s">
        <v>34</v>
      </c>
      <c r="C47" s="34"/>
    </row>
    <row r="48" spans="1:3" s="8" customFormat="1" ht="49.7" customHeight="1" thickBot="1" x14ac:dyDescent="0.25">
      <c r="A48" s="7"/>
      <c r="B48" s="34" t="s">
        <v>35</v>
      </c>
      <c r="C48" s="34"/>
    </row>
    <row r="50" spans="2:3" ht="15.75" thickBot="1" x14ac:dyDescent="0.25"/>
    <row r="51" spans="2:3" ht="39.75" customHeight="1" thickBot="1" x14ac:dyDescent="0.25">
      <c r="B51" s="176" t="s">
        <v>404</v>
      </c>
      <c r="C51" s="177"/>
    </row>
    <row r="52" spans="2:3" x14ac:dyDescent="0.2">
      <c r="B52" s="178"/>
      <c r="C52" s="179"/>
    </row>
    <row r="53" spans="2:3" x14ac:dyDescent="0.2">
      <c r="B53" s="180"/>
      <c r="C53" s="181"/>
    </row>
    <row r="54" spans="2:3" x14ac:dyDescent="0.2">
      <c r="B54" s="180"/>
      <c r="C54" s="181"/>
    </row>
    <row r="55" spans="2:3" ht="15.75" thickBot="1" x14ac:dyDescent="0.25">
      <c r="B55" s="182"/>
      <c r="C55" s="183"/>
    </row>
    <row r="56" spans="2:3" x14ac:dyDescent="0.2">
      <c r="B56" s="20"/>
      <c r="C56" s="15"/>
    </row>
    <row r="57" spans="2:3" ht="15.75" thickBot="1" x14ac:dyDescent="0.25">
      <c r="B57" s="25" t="s">
        <v>33</v>
      </c>
      <c r="C57" s="15"/>
    </row>
    <row r="58" spans="2:3" ht="15.75" thickBot="1" x14ac:dyDescent="0.25">
      <c r="B58" s="34" t="s">
        <v>34</v>
      </c>
      <c r="C58" s="34"/>
    </row>
    <row r="59" spans="2:3" ht="15.75" thickBot="1" x14ac:dyDescent="0.25">
      <c r="B59" s="34" t="s">
        <v>35</v>
      </c>
      <c r="C59" s="34"/>
    </row>
  </sheetData>
  <mergeCells count="20">
    <mergeCell ref="B42:C42"/>
    <mergeCell ref="B44:C44"/>
    <mergeCell ref="B36:C36"/>
    <mergeCell ref="B51:C51"/>
    <mergeCell ref="B52:C55"/>
    <mergeCell ref="B38:C38"/>
    <mergeCell ref="B40:C40"/>
    <mergeCell ref="B29:C29"/>
    <mergeCell ref="B1:C1"/>
    <mergeCell ref="B5:C5"/>
    <mergeCell ref="B7:C7"/>
    <mergeCell ref="B9:C9"/>
    <mergeCell ref="B11:C11"/>
    <mergeCell ref="B13:C13"/>
    <mergeCell ref="B2:C2"/>
    <mergeCell ref="B20:C20"/>
    <mergeCell ref="B21:C21"/>
    <mergeCell ref="B23:C23"/>
    <mergeCell ref="B25:C25"/>
    <mergeCell ref="B27:C2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 Table'!$B$7:$B$10</xm:f>
          </x14:formula1>
          <xm:sqref>A36 A5 A20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06"/>
  <sheetViews>
    <sheetView showGridLines="0" workbookViewId="0">
      <selection activeCell="E112" sqref="E112"/>
    </sheetView>
  </sheetViews>
  <sheetFormatPr defaultColWidth="8.875" defaultRowHeight="15" x14ac:dyDescent="0.2"/>
  <cols>
    <col min="1" max="1" width="10.625" style="8" customWidth="1"/>
    <col min="2" max="2" width="24.875" style="8" customWidth="1"/>
    <col min="3" max="3" width="97.125" style="8" customWidth="1"/>
    <col min="4" max="16384" width="8.875" style="8"/>
  </cols>
  <sheetData>
    <row r="1" spans="1:3" ht="45.6" customHeight="1" thickBot="1" x14ac:dyDescent="0.25">
      <c r="B1" s="157" t="s">
        <v>49</v>
      </c>
      <c r="C1" s="158"/>
    </row>
    <row r="2" spans="1:3" ht="15.75" thickBot="1" x14ac:dyDescent="0.25">
      <c r="B2" s="12"/>
    </row>
    <row r="3" spans="1:3" ht="29.25" thickBot="1" x14ac:dyDescent="0.25">
      <c r="A3" s="14" t="s">
        <v>59</v>
      </c>
    </row>
    <row r="4" spans="1:3" ht="45" customHeight="1" thickBot="1" x14ac:dyDescent="0.25">
      <c r="A4" s="19"/>
      <c r="B4" s="176" t="s">
        <v>397</v>
      </c>
      <c r="C4" s="177"/>
    </row>
    <row r="5" spans="1:3" x14ac:dyDescent="0.2">
      <c r="B5" s="20"/>
      <c r="C5" s="15"/>
    </row>
    <row r="6" spans="1:3" ht="29.45" customHeight="1" x14ac:dyDescent="0.2">
      <c r="B6" s="184" t="s">
        <v>168</v>
      </c>
      <c r="C6" s="185"/>
    </row>
    <row r="7" spans="1:3" x14ac:dyDescent="0.2">
      <c r="B7" s="23"/>
      <c r="C7" s="15"/>
    </row>
    <row r="8" spans="1:3" ht="30.6" customHeight="1" x14ac:dyDescent="0.2">
      <c r="B8" s="184" t="s">
        <v>169</v>
      </c>
      <c r="C8" s="185"/>
    </row>
    <row r="9" spans="1:3" x14ac:dyDescent="0.2">
      <c r="B9" s="23"/>
      <c r="C9" s="15"/>
    </row>
    <row r="10" spans="1:3" x14ac:dyDescent="0.2">
      <c r="B10" s="184" t="s">
        <v>170</v>
      </c>
      <c r="C10" s="185"/>
    </row>
    <row r="11" spans="1:3" x14ac:dyDescent="0.2">
      <c r="B11" s="23"/>
      <c r="C11" s="15"/>
    </row>
    <row r="12" spans="1:3" x14ac:dyDescent="0.2">
      <c r="B12" s="184" t="s">
        <v>171</v>
      </c>
      <c r="C12" s="185"/>
    </row>
    <row r="13" spans="1:3" x14ac:dyDescent="0.2">
      <c r="B13" s="42"/>
      <c r="C13" s="15"/>
    </row>
    <row r="14" spans="1:3" ht="15.75" thickBot="1" x14ac:dyDescent="0.25">
      <c r="A14" s="7"/>
      <c r="B14" s="25" t="s">
        <v>33</v>
      </c>
      <c r="C14" s="15"/>
    </row>
    <row r="15" spans="1:3" ht="46.7" customHeight="1" thickBot="1" x14ac:dyDescent="0.25">
      <c r="A15" s="7"/>
      <c r="B15" s="34" t="s">
        <v>34</v>
      </c>
      <c r="C15" s="34"/>
    </row>
    <row r="16" spans="1:3" ht="49.7" customHeight="1" thickBot="1" x14ac:dyDescent="0.25">
      <c r="A16" s="7"/>
      <c r="B16" s="34" t="s">
        <v>35</v>
      </c>
      <c r="C16" s="34"/>
    </row>
    <row r="17" spans="1:3" ht="15.75" thickBot="1" x14ac:dyDescent="0.25"/>
    <row r="18" spans="1:3" ht="29.25" thickBot="1" x14ac:dyDescent="0.25">
      <c r="A18" s="14" t="s">
        <v>59</v>
      </c>
    </row>
    <row r="19" spans="1:3" ht="46.35" customHeight="1" thickBot="1" x14ac:dyDescent="0.25">
      <c r="A19" s="19"/>
      <c r="B19" s="176" t="s">
        <v>398</v>
      </c>
      <c r="C19" s="177"/>
    </row>
    <row r="20" spans="1:3" x14ac:dyDescent="0.2">
      <c r="B20" s="20"/>
      <c r="C20" s="15"/>
    </row>
    <row r="21" spans="1:3" ht="30" customHeight="1" x14ac:dyDescent="0.2">
      <c r="B21" s="184" t="s">
        <v>172</v>
      </c>
      <c r="C21" s="185"/>
    </row>
    <row r="22" spans="1:3" x14ac:dyDescent="0.2">
      <c r="B22" s="23"/>
      <c r="C22" s="15"/>
    </row>
    <row r="23" spans="1:3" ht="26.45" customHeight="1" x14ac:dyDescent="0.2">
      <c r="B23" s="184" t="s">
        <v>173</v>
      </c>
      <c r="C23" s="185"/>
    </row>
    <row r="24" spans="1:3" x14ac:dyDescent="0.2">
      <c r="B24" s="23"/>
      <c r="C24" s="15"/>
    </row>
    <row r="25" spans="1:3" ht="15" customHeight="1" x14ac:dyDescent="0.2">
      <c r="B25" s="184" t="s">
        <v>174</v>
      </c>
      <c r="C25" s="185"/>
    </row>
    <row r="26" spans="1:3" x14ac:dyDescent="0.2">
      <c r="B26" s="23"/>
      <c r="C26" s="15"/>
    </row>
    <row r="27" spans="1:3" ht="15" customHeight="1" x14ac:dyDescent="0.2">
      <c r="B27" s="184" t="s">
        <v>175</v>
      </c>
      <c r="C27" s="185"/>
    </row>
    <row r="28" spans="1:3" x14ac:dyDescent="0.2">
      <c r="B28" s="20"/>
      <c r="C28" s="15"/>
    </row>
    <row r="29" spans="1:3" ht="15.75" thickBot="1" x14ac:dyDescent="0.25">
      <c r="A29" s="7"/>
      <c r="B29" s="25" t="s">
        <v>33</v>
      </c>
      <c r="C29" s="15"/>
    </row>
    <row r="30" spans="1:3" ht="46.7" customHeight="1" thickBot="1" x14ac:dyDescent="0.25">
      <c r="A30" s="7"/>
      <c r="B30" s="34" t="s">
        <v>34</v>
      </c>
      <c r="C30" s="34"/>
    </row>
    <row r="31" spans="1:3" ht="49.7" customHeight="1" thickBot="1" x14ac:dyDescent="0.25">
      <c r="A31" s="7"/>
      <c r="B31" s="34" t="s">
        <v>35</v>
      </c>
      <c r="C31" s="34"/>
    </row>
    <row r="32" spans="1:3" ht="15.75" thickBot="1" x14ac:dyDescent="0.25"/>
    <row r="33" spans="1:3" ht="29.25" thickBot="1" x14ac:dyDescent="0.25">
      <c r="A33" s="14" t="s">
        <v>59</v>
      </c>
    </row>
    <row r="34" spans="1:3" ht="21" thickBot="1" x14ac:dyDescent="0.25">
      <c r="A34" s="19"/>
      <c r="B34" s="176" t="s">
        <v>399</v>
      </c>
      <c r="C34" s="177"/>
    </row>
    <row r="35" spans="1:3" x14ac:dyDescent="0.2">
      <c r="B35" s="20"/>
      <c r="C35" s="15"/>
    </row>
    <row r="36" spans="1:3" ht="26.45" customHeight="1" x14ac:dyDescent="0.2">
      <c r="B36" s="184" t="s">
        <v>353</v>
      </c>
      <c r="C36" s="185"/>
    </row>
    <row r="37" spans="1:3" x14ac:dyDescent="0.2">
      <c r="B37" s="23"/>
      <c r="C37" s="15"/>
    </row>
    <row r="38" spans="1:3" ht="26.45" customHeight="1" x14ac:dyDescent="0.2">
      <c r="B38" s="184" t="s">
        <v>176</v>
      </c>
      <c r="C38" s="185"/>
    </row>
    <row r="39" spans="1:3" x14ac:dyDescent="0.2">
      <c r="B39" s="23"/>
      <c r="C39" s="15"/>
    </row>
    <row r="40" spans="1:3" ht="15" customHeight="1" x14ac:dyDescent="0.2">
      <c r="B40" s="184" t="s">
        <v>177</v>
      </c>
      <c r="C40" s="185"/>
    </row>
    <row r="41" spans="1:3" x14ac:dyDescent="0.2">
      <c r="B41" s="23"/>
      <c r="C41" s="15"/>
    </row>
    <row r="42" spans="1:3" ht="26.45" customHeight="1" x14ac:dyDescent="0.2">
      <c r="B42" s="184" t="s">
        <v>178</v>
      </c>
      <c r="C42" s="185"/>
    </row>
    <row r="43" spans="1:3" x14ac:dyDescent="0.2">
      <c r="B43" s="20"/>
      <c r="C43" s="15"/>
    </row>
    <row r="44" spans="1:3" ht="15.75" thickBot="1" x14ac:dyDescent="0.25">
      <c r="A44" s="7"/>
      <c r="B44" s="25" t="s">
        <v>33</v>
      </c>
      <c r="C44" s="15"/>
    </row>
    <row r="45" spans="1:3" ht="46.7" customHeight="1" thickBot="1" x14ac:dyDescent="0.25">
      <c r="A45" s="7"/>
      <c r="B45" s="34" t="s">
        <v>34</v>
      </c>
      <c r="C45" s="34"/>
    </row>
    <row r="46" spans="1:3" ht="49.7" customHeight="1" thickBot="1" x14ac:dyDescent="0.25">
      <c r="A46" s="7"/>
      <c r="B46" s="34" t="s">
        <v>35</v>
      </c>
      <c r="C46" s="34"/>
    </row>
    <row r="47" spans="1:3" ht="15.75" thickBot="1" x14ac:dyDescent="0.25"/>
    <row r="48" spans="1:3" ht="29.25" thickBot="1" x14ac:dyDescent="0.25">
      <c r="A48" s="14" t="s">
        <v>59</v>
      </c>
    </row>
    <row r="49" spans="1:3" ht="47.45" customHeight="1" thickBot="1" x14ac:dyDescent="0.25">
      <c r="A49" s="19"/>
      <c r="B49" s="176" t="s">
        <v>400</v>
      </c>
      <c r="C49" s="177"/>
    </row>
    <row r="50" spans="1:3" x14ac:dyDescent="0.2">
      <c r="B50" s="20"/>
      <c r="C50" s="15"/>
    </row>
    <row r="51" spans="1:3" ht="26.45" customHeight="1" x14ac:dyDescent="0.2">
      <c r="B51" s="184" t="s">
        <v>179</v>
      </c>
      <c r="C51" s="185"/>
    </row>
    <row r="52" spans="1:3" x14ac:dyDescent="0.2">
      <c r="B52" s="23"/>
      <c r="C52" s="15"/>
    </row>
    <row r="53" spans="1:3" ht="26.45" customHeight="1" x14ac:dyDescent="0.2">
      <c r="B53" s="184" t="s">
        <v>180</v>
      </c>
      <c r="C53" s="185"/>
    </row>
    <row r="54" spans="1:3" x14ac:dyDescent="0.2">
      <c r="B54" s="23"/>
      <c r="C54" s="15"/>
    </row>
    <row r="55" spans="1:3" ht="26.45" customHeight="1" x14ac:dyDescent="0.2">
      <c r="B55" s="184" t="s">
        <v>181</v>
      </c>
      <c r="C55" s="185"/>
    </row>
    <row r="56" spans="1:3" x14ac:dyDescent="0.2">
      <c r="B56" s="23"/>
      <c r="C56" s="15"/>
    </row>
    <row r="57" spans="1:3" ht="15" customHeight="1" x14ac:dyDescent="0.2">
      <c r="B57" s="184" t="s">
        <v>182</v>
      </c>
      <c r="C57" s="185"/>
    </row>
    <row r="58" spans="1:3" x14ac:dyDescent="0.2">
      <c r="B58" s="20"/>
      <c r="C58" s="15"/>
    </row>
    <row r="59" spans="1:3" ht="15.75" thickBot="1" x14ac:dyDescent="0.25">
      <c r="A59" s="7"/>
      <c r="B59" s="25" t="s">
        <v>33</v>
      </c>
      <c r="C59" s="15"/>
    </row>
    <row r="60" spans="1:3" ht="46.7" customHeight="1" thickBot="1" x14ac:dyDescent="0.25">
      <c r="A60" s="7"/>
      <c r="B60" s="34" t="s">
        <v>34</v>
      </c>
      <c r="C60" s="34"/>
    </row>
    <row r="61" spans="1:3" ht="49.7" customHeight="1" thickBot="1" x14ac:dyDescent="0.25">
      <c r="A61" s="7"/>
      <c r="B61" s="34" t="s">
        <v>35</v>
      </c>
      <c r="C61" s="34"/>
    </row>
    <row r="62" spans="1:3" ht="15.75" thickBot="1" x14ac:dyDescent="0.25"/>
    <row r="63" spans="1:3" ht="29.25" thickBot="1" x14ac:dyDescent="0.25">
      <c r="A63" s="14" t="s">
        <v>59</v>
      </c>
    </row>
    <row r="64" spans="1:3" ht="21" thickBot="1" x14ac:dyDescent="0.25">
      <c r="A64" s="19"/>
      <c r="B64" s="176" t="s">
        <v>409</v>
      </c>
      <c r="C64" s="177"/>
    </row>
    <row r="65" spans="1:3" x14ac:dyDescent="0.2">
      <c r="B65" s="20"/>
      <c r="C65" s="15"/>
    </row>
    <row r="66" spans="1:3" ht="26.45" customHeight="1" x14ac:dyDescent="0.2">
      <c r="B66" s="184" t="s">
        <v>183</v>
      </c>
      <c r="C66" s="185"/>
    </row>
    <row r="67" spans="1:3" x14ac:dyDescent="0.2">
      <c r="B67" s="24"/>
      <c r="C67" s="15"/>
    </row>
    <row r="68" spans="1:3" ht="26.45" customHeight="1" x14ac:dyDescent="0.2">
      <c r="B68" s="184" t="s">
        <v>184</v>
      </c>
      <c r="C68" s="185"/>
    </row>
    <row r="69" spans="1:3" x14ac:dyDescent="0.2">
      <c r="B69" s="24"/>
      <c r="C69" s="15"/>
    </row>
    <row r="70" spans="1:3" ht="26.45" customHeight="1" x14ac:dyDescent="0.2">
      <c r="B70" s="184" t="s">
        <v>185</v>
      </c>
      <c r="C70" s="185"/>
    </row>
    <row r="71" spans="1:3" x14ac:dyDescent="0.2">
      <c r="B71" s="24"/>
      <c r="C71" s="15"/>
    </row>
    <row r="72" spans="1:3" x14ac:dyDescent="0.2">
      <c r="B72" s="184" t="s">
        <v>186</v>
      </c>
      <c r="C72" s="185"/>
    </row>
    <row r="73" spans="1:3" x14ac:dyDescent="0.2">
      <c r="B73" s="20"/>
      <c r="C73" s="15"/>
    </row>
    <row r="74" spans="1:3" ht="15.75" thickBot="1" x14ac:dyDescent="0.25">
      <c r="A74" s="7"/>
      <c r="B74" s="25" t="s">
        <v>33</v>
      </c>
      <c r="C74" s="15"/>
    </row>
    <row r="75" spans="1:3" ht="46.7" customHeight="1" thickBot="1" x14ac:dyDescent="0.25">
      <c r="A75" s="7"/>
      <c r="B75" s="34" t="s">
        <v>34</v>
      </c>
      <c r="C75" s="34"/>
    </row>
    <row r="76" spans="1:3" ht="49.7" customHeight="1" thickBot="1" x14ac:dyDescent="0.25">
      <c r="A76" s="7"/>
      <c r="B76" s="34" t="s">
        <v>35</v>
      </c>
      <c r="C76" s="34"/>
    </row>
    <row r="77" spans="1:3" ht="15.75" thickBot="1" x14ac:dyDescent="0.25"/>
    <row r="78" spans="1:3" ht="29.25" thickBot="1" x14ac:dyDescent="0.25">
      <c r="A78" s="14" t="s">
        <v>59</v>
      </c>
    </row>
    <row r="79" spans="1:3" ht="21" thickBot="1" x14ac:dyDescent="0.25">
      <c r="A79" s="19"/>
      <c r="B79" s="176" t="s">
        <v>401</v>
      </c>
      <c r="C79" s="177"/>
    </row>
    <row r="80" spans="1:3" x14ac:dyDescent="0.2">
      <c r="B80" s="20"/>
      <c r="C80" s="15"/>
    </row>
    <row r="81" spans="1:3" ht="42" customHeight="1" x14ac:dyDescent="0.2">
      <c r="B81" s="184" t="s">
        <v>187</v>
      </c>
      <c r="C81" s="185"/>
    </row>
    <row r="82" spans="1:3" x14ac:dyDescent="0.2">
      <c r="B82" s="23"/>
      <c r="C82" s="15"/>
    </row>
    <row r="83" spans="1:3" ht="26.45" customHeight="1" x14ac:dyDescent="0.2">
      <c r="B83" s="184" t="s">
        <v>188</v>
      </c>
      <c r="C83" s="185"/>
    </row>
    <row r="84" spans="1:3" x14ac:dyDescent="0.2">
      <c r="B84" s="23"/>
      <c r="C84" s="15"/>
    </row>
    <row r="85" spans="1:3" ht="26.45" customHeight="1" x14ac:dyDescent="0.2">
      <c r="B85" s="184" t="s">
        <v>189</v>
      </c>
      <c r="C85" s="185"/>
    </row>
    <row r="86" spans="1:3" x14ac:dyDescent="0.2">
      <c r="B86" s="23"/>
      <c r="C86" s="15"/>
    </row>
    <row r="87" spans="1:3" ht="15" customHeight="1" x14ac:dyDescent="0.2">
      <c r="B87" s="184" t="s">
        <v>190</v>
      </c>
      <c r="C87" s="185"/>
    </row>
    <row r="88" spans="1:3" x14ac:dyDescent="0.2">
      <c r="B88" s="20"/>
      <c r="C88" s="15"/>
    </row>
    <row r="89" spans="1:3" ht="15.75" thickBot="1" x14ac:dyDescent="0.25">
      <c r="A89" s="7"/>
      <c r="B89" s="25" t="s">
        <v>33</v>
      </c>
      <c r="C89" s="15"/>
    </row>
    <row r="90" spans="1:3" ht="46.7" customHeight="1" thickBot="1" x14ac:dyDescent="0.25">
      <c r="A90" s="7"/>
      <c r="B90" s="34" t="s">
        <v>34</v>
      </c>
      <c r="C90" s="34"/>
    </row>
    <row r="91" spans="1:3" ht="49.7" customHeight="1" thickBot="1" x14ac:dyDescent="0.25">
      <c r="A91" s="7"/>
      <c r="B91" s="34" t="s">
        <v>35</v>
      </c>
      <c r="C91" s="34"/>
    </row>
    <row r="92" spans="1:3" ht="15.75" thickBot="1" x14ac:dyDescent="0.25"/>
    <row r="93" spans="1:3" ht="29.25" thickBot="1" x14ac:dyDescent="0.25">
      <c r="A93" s="14" t="s">
        <v>59</v>
      </c>
    </row>
    <row r="94" spans="1:3" ht="46.7" customHeight="1" thickBot="1" x14ac:dyDescent="0.25">
      <c r="A94" s="19"/>
      <c r="B94" s="176" t="s">
        <v>402</v>
      </c>
      <c r="C94" s="177"/>
    </row>
    <row r="95" spans="1:3" x14ac:dyDescent="0.2">
      <c r="B95" s="20"/>
      <c r="C95" s="15"/>
    </row>
    <row r="96" spans="1:3" s="13" customFormat="1" ht="13.7" customHeight="1" x14ac:dyDescent="0.2">
      <c r="B96" s="184" t="s">
        <v>191</v>
      </c>
      <c r="C96" s="185"/>
    </row>
    <row r="97" spans="1:3" s="13" customFormat="1" ht="14.25" x14ac:dyDescent="0.2">
      <c r="B97" s="43"/>
      <c r="C97" s="44"/>
    </row>
    <row r="98" spans="1:3" s="13" customFormat="1" ht="14.25" x14ac:dyDescent="0.2">
      <c r="B98" s="184" t="s">
        <v>192</v>
      </c>
      <c r="C98" s="185"/>
    </row>
    <row r="99" spans="1:3" s="13" customFormat="1" ht="14.25" x14ac:dyDescent="0.2">
      <c r="B99" s="43"/>
      <c r="C99" s="44"/>
    </row>
    <row r="100" spans="1:3" s="13" customFormat="1" ht="14.25" x14ac:dyDescent="0.2">
      <c r="B100" s="184" t="s">
        <v>193</v>
      </c>
      <c r="C100" s="185"/>
    </row>
    <row r="101" spans="1:3" s="13" customFormat="1" ht="14.25" x14ac:dyDescent="0.2">
      <c r="B101" s="45"/>
      <c r="C101" s="44"/>
    </row>
    <row r="102" spans="1:3" s="13" customFormat="1" ht="14.25" x14ac:dyDescent="0.2">
      <c r="B102" s="184" t="s">
        <v>194</v>
      </c>
      <c r="C102" s="185"/>
    </row>
    <row r="103" spans="1:3" x14ac:dyDescent="0.2">
      <c r="B103" s="20"/>
      <c r="C103" s="15"/>
    </row>
    <row r="104" spans="1:3" ht="15.75" thickBot="1" x14ac:dyDescent="0.25">
      <c r="A104" s="7"/>
      <c r="B104" s="25" t="s">
        <v>33</v>
      </c>
      <c r="C104" s="15"/>
    </row>
    <row r="105" spans="1:3" ht="46.7" customHeight="1" thickBot="1" x14ac:dyDescent="0.25">
      <c r="A105" s="7"/>
      <c r="B105" s="34" t="s">
        <v>34</v>
      </c>
      <c r="C105" s="34"/>
    </row>
    <row r="106" spans="1:3" ht="49.7" customHeight="1" thickBot="1" x14ac:dyDescent="0.25">
      <c r="A106" s="7"/>
      <c r="B106" s="34" t="s">
        <v>35</v>
      </c>
      <c r="C106" s="34"/>
    </row>
  </sheetData>
  <mergeCells count="36">
    <mergeCell ref="B102:C102"/>
    <mergeCell ref="B70:C70"/>
    <mergeCell ref="B72:C72"/>
    <mergeCell ref="B79:C79"/>
    <mergeCell ref="B81:C81"/>
    <mergeCell ref="B83:C83"/>
    <mergeCell ref="B85:C85"/>
    <mergeCell ref="B87:C87"/>
    <mergeCell ref="B94:C94"/>
    <mergeCell ref="B96:C96"/>
    <mergeCell ref="B98:C98"/>
    <mergeCell ref="B100:C100"/>
    <mergeCell ref="B68:C68"/>
    <mergeCell ref="B36:C36"/>
    <mergeCell ref="B38:C38"/>
    <mergeCell ref="B40:C40"/>
    <mergeCell ref="B42:C42"/>
    <mergeCell ref="B49:C49"/>
    <mergeCell ref="B51:C51"/>
    <mergeCell ref="B53:C53"/>
    <mergeCell ref="B55:C55"/>
    <mergeCell ref="B57:C57"/>
    <mergeCell ref="B64:C64"/>
    <mergeCell ref="B66:C66"/>
    <mergeCell ref="B34:C34"/>
    <mergeCell ref="B1:C1"/>
    <mergeCell ref="B4:C4"/>
    <mergeCell ref="B6:C6"/>
    <mergeCell ref="B8:C8"/>
    <mergeCell ref="B10:C10"/>
    <mergeCell ref="B12:C12"/>
    <mergeCell ref="B19:C19"/>
    <mergeCell ref="B21:C21"/>
    <mergeCell ref="B23:C23"/>
    <mergeCell ref="B25:C25"/>
    <mergeCell ref="B27:C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'Frequency Table'!$B$7:$B$10</xm:f>
          </x14:formula1>
          <xm:sqref>A94</xm:sqref>
        </x14:dataValidation>
        <x14:dataValidation type="list" allowBlank="1" showInputMessage="1" showErrorMessage="1">
          <x14:formula1>
            <xm:f>'Frequency Table'!$B$7:$B$10</xm:f>
          </x14:formula1>
          <xm:sqref>A4 A19 A34 A49 A64 A79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workbookViewId="0">
      <selection activeCell="S11" sqref="S11"/>
    </sheetView>
  </sheetViews>
  <sheetFormatPr defaultRowHeight="15.75" x14ac:dyDescent="0.25"/>
  <cols>
    <col min="1" max="1" width="5.875" customWidth="1"/>
    <col min="2" max="2" width="5.5" bestFit="1" customWidth="1"/>
    <col min="3" max="5" width="3.125" bestFit="1" customWidth="1"/>
    <col min="6" max="6" width="3.125" customWidth="1"/>
    <col min="7" max="7" width="0.5" customWidth="1"/>
    <col min="8" max="11" width="3.125" bestFit="1" customWidth="1"/>
    <col min="12" max="12" width="4.125" bestFit="1" customWidth="1"/>
    <col min="13" max="13" width="5.125" bestFit="1" customWidth="1"/>
    <col min="14" max="14" width="0.375" customWidth="1"/>
    <col min="15" max="17" width="4.125" bestFit="1" customWidth="1"/>
    <col min="18" max="18" width="0.375" customWidth="1"/>
    <col min="19" max="27" width="4.125" bestFit="1" customWidth="1"/>
    <col min="28" max="28" width="0.5" customWidth="1"/>
    <col min="29" max="32" width="4.125" bestFit="1" customWidth="1"/>
    <col min="33" max="33" width="0.625" customWidth="1"/>
    <col min="34" max="36" width="4.125" bestFit="1" customWidth="1"/>
    <col min="37" max="37" width="0.5" customWidth="1"/>
    <col min="38" max="44" width="4.125" bestFit="1" customWidth="1"/>
  </cols>
  <sheetData>
    <row r="1" spans="1:44" x14ac:dyDescent="0.25">
      <c r="A1" t="s">
        <v>57</v>
      </c>
      <c r="G1" s="54"/>
      <c r="N1" s="54"/>
      <c r="R1" s="54"/>
      <c r="AB1" s="54"/>
      <c r="AG1" s="54"/>
      <c r="AK1" s="54"/>
    </row>
    <row r="2" spans="1:44" ht="32.1" customHeight="1" thickBot="1" x14ac:dyDescent="0.3">
      <c r="B2" s="192" t="s">
        <v>29</v>
      </c>
      <c r="C2" s="192"/>
      <c r="D2" s="192"/>
      <c r="E2" s="192"/>
      <c r="F2" s="192"/>
      <c r="G2" s="54"/>
      <c r="H2" s="192" t="s">
        <v>30</v>
      </c>
      <c r="I2" s="192"/>
      <c r="J2" s="192"/>
      <c r="K2" s="192"/>
      <c r="L2" s="192"/>
      <c r="M2" s="192"/>
      <c r="N2" s="54"/>
      <c r="O2" s="193" t="s">
        <v>41</v>
      </c>
      <c r="P2" s="193"/>
      <c r="Q2" s="193"/>
      <c r="R2" s="54"/>
      <c r="S2" s="192" t="s">
        <v>253</v>
      </c>
      <c r="T2" s="192"/>
      <c r="U2" s="192"/>
      <c r="V2" s="192"/>
      <c r="W2" s="192"/>
      <c r="X2" s="192"/>
      <c r="Y2" s="192"/>
      <c r="Z2" s="192"/>
      <c r="AA2" s="192"/>
      <c r="AB2" s="54"/>
      <c r="AC2" s="192" t="s">
        <v>44</v>
      </c>
      <c r="AD2" s="192"/>
      <c r="AE2" s="192"/>
      <c r="AF2" s="192"/>
      <c r="AG2" s="54"/>
      <c r="AH2" s="193" t="s">
        <v>250</v>
      </c>
      <c r="AI2" s="193"/>
      <c r="AJ2" s="193"/>
      <c r="AK2" s="54"/>
      <c r="AL2" s="192" t="s">
        <v>249</v>
      </c>
      <c r="AM2" s="192"/>
      <c r="AN2" s="192"/>
      <c r="AO2" s="192"/>
      <c r="AP2" s="192"/>
      <c r="AQ2" s="192"/>
      <c r="AR2" s="192"/>
    </row>
    <row r="3" spans="1:44" ht="16.5" thickBot="1" x14ac:dyDescent="0.3">
      <c r="A3" s="50" t="s">
        <v>204</v>
      </c>
      <c r="B3" s="51" t="s">
        <v>205</v>
      </c>
      <c r="C3" s="51" t="s">
        <v>206</v>
      </c>
      <c r="D3" s="51" t="s">
        <v>207</v>
      </c>
      <c r="E3" s="51" t="s">
        <v>208</v>
      </c>
      <c r="F3" s="51" t="s">
        <v>209</v>
      </c>
      <c r="G3" s="55"/>
      <c r="H3" s="51" t="s">
        <v>210</v>
      </c>
      <c r="I3" s="51" t="s">
        <v>211</v>
      </c>
      <c r="J3" s="51" t="s">
        <v>212</v>
      </c>
      <c r="K3" s="51" t="s">
        <v>213</v>
      </c>
      <c r="L3" s="51" t="s">
        <v>214</v>
      </c>
      <c r="M3" s="51" t="s">
        <v>248</v>
      </c>
      <c r="N3" s="55"/>
      <c r="O3" s="51" t="s">
        <v>215</v>
      </c>
      <c r="P3" s="51" t="s">
        <v>216</v>
      </c>
      <c r="Q3" s="51" t="s">
        <v>217</v>
      </c>
      <c r="R3" s="55"/>
      <c r="S3" s="51" t="s">
        <v>218</v>
      </c>
      <c r="T3" s="51" t="s">
        <v>219</v>
      </c>
      <c r="U3" s="51" t="s">
        <v>220</v>
      </c>
      <c r="V3" s="51" t="s">
        <v>221</v>
      </c>
      <c r="W3" s="51" t="s">
        <v>222</v>
      </c>
      <c r="X3" s="51" t="s">
        <v>223</v>
      </c>
      <c r="Y3" s="51" t="s">
        <v>224</v>
      </c>
      <c r="Z3" s="51" t="s">
        <v>225</v>
      </c>
      <c r="AA3" s="51" t="s">
        <v>226</v>
      </c>
      <c r="AB3" s="55"/>
      <c r="AC3" s="51" t="s">
        <v>227</v>
      </c>
      <c r="AD3" s="51" t="s">
        <v>228</v>
      </c>
      <c r="AE3" s="51" t="s">
        <v>229</v>
      </c>
      <c r="AF3" s="51" t="s">
        <v>230</v>
      </c>
      <c r="AG3" s="55"/>
      <c r="AH3" s="51" t="s">
        <v>231</v>
      </c>
      <c r="AI3" s="51" t="s">
        <v>232</v>
      </c>
      <c r="AJ3" s="51" t="s">
        <v>233</v>
      </c>
      <c r="AK3" s="55"/>
      <c r="AL3" s="51" t="s">
        <v>234</v>
      </c>
      <c r="AM3" s="51" t="s">
        <v>235</v>
      </c>
      <c r="AN3" s="51" t="s">
        <v>236</v>
      </c>
      <c r="AO3" s="51" t="s">
        <v>237</v>
      </c>
      <c r="AP3" s="51" t="s">
        <v>238</v>
      </c>
      <c r="AQ3" s="51" t="s">
        <v>239</v>
      </c>
      <c r="AR3" s="52" t="s">
        <v>240</v>
      </c>
    </row>
    <row r="4" spans="1:44" x14ac:dyDescent="0.25">
      <c r="G4" s="54"/>
      <c r="N4" s="54"/>
      <c r="R4" s="54"/>
      <c r="AB4" s="54"/>
      <c r="AG4" s="54"/>
      <c r="AK4" s="54"/>
    </row>
    <row r="5" spans="1:44" x14ac:dyDescent="0.25">
      <c r="A5" s="49"/>
      <c r="B5" t="str">
        <f>'Governance 1-5'!A5</f>
        <v>A</v>
      </c>
      <c r="C5">
        <f>'Governance 1-5'!A28</f>
        <v>0</v>
      </c>
      <c r="D5">
        <f>'Governance 1-5'!A43</f>
        <v>0</v>
      </c>
      <c r="E5">
        <f>'Governance 1-5'!A69</f>
        <v>0</v>
      </c>
      <c r="F5">
        <f>'Governance 1-5'!A84</f>
        <v>0</v>
      </c>
      <c r="G5" s="54"/>
      <c r="H5">
        <f>'Service Delivery 6-10'!A5</f>
        <v>0</v>
      </c>
      <c r="I5">
        <f>'Service Delivery 6-10'!A20</f>
        <v>0</v>
      </c>
      <c r="J5">
        <f>'Service Delivery 6-10'!A35</f>
        <v>0</v>
      </c>
      <c r="K5">
        <f>'Service Delivery 6-10'!A50</f>
        <v>0</v>
      </c>
      <c r="L5">
        <f>'Service Delivery 6-10'!A65</f>
        <v>0</v>
      </c>
      <c r="N5" s="54"/>
      <c r="O5">
        <f>'Stakeholder Satisfaction 11-13'!A5</f>
        <v>0</v>
      </c>
      <c r="P5">
        <f>'Stakeholder Satisfaction 11-13'!A20</f>
        <v>0</v>
      </c>
      <c r="Q5">
        <f>'Stakeholder Satisfaction 11-13'!A35</f>
        <v>0</v>
      </c>
      <c r="R5" s="54"/>
      <c r="S5">
        <f>'Financial 14-22'!A5</f>
        <v>0</v>
      </c>
      <c r="T5">
        <f>'Financial 14-22'!A20</f>
        <v>0</v>
      </c>
      <c r="U5">
        <f>'Financial 14-22'!A35</f>
        <v>0</v>
      </c>
      <c r="V5">
        <f>'Financial 14-22'!A50</f>
        <v>0</v>
      </c>
      <c r="W5">
        <f>'Financial 14-22'!A65</f>
        <v>0</v>
      </c>
      <c r="X5">
        <f>'Financial 14-22'!A80</f>
        <v>0</v>
      </c>
      <c r="Y5">
        <f>'Financial 14-22'!A95</f>
        <v>0</v>
      </c>
      <c r="Z5">
        <f>'Financial 14-22'!A110</f>
        <v>0</v>
      </c>
      <c r="AA5">
        <f>'Financial 14-22'!A125</f>
        <v>0</v>
      </c>
      <c r="AB5" s="54"/>
      <c r="AC5">
        <f>'Legal 23-26'!A5</f>
        <v>0</v>
      </c>
      <c r="AD5">
        <f>'Legal 23-26'!A20</f>
        <v>0</v>
      </c>
      <c r="AE5">
        <f>'Legal 23-26'!A35</f>
        <v>0</v>
      </c>
      <c r="AF5">
        <f>'Legal 23-26'!A50</f>
        <v>0</v>
      </c>
      <c r="AG5" s="54"/>
      <c r="AH5">
        <f>'IT 27-29'!A5</f>
        <v>0</v>
      </c>
      <c r="AI5">
        <f>'IT 27-29'!A20</f>
        <v>0</v>
      </c>
      <c r="AJ5">
        <f>'IT 27-29'!A36</f>
        <v>0</v>
      </c>
      <c r="AK5" s="54"/>
      <c r="AL5">
        <f>'HR 30-36'!A4</f>
        <v>0</v>
      </c>
      <c r="AM5">
        <f>'HR 30-36'!A19</f>
        <v>0</v>
      </c>
      <c r="AN5">
        <f>'HR 30-36'!A34</f>
        <v>0</v>
      </c>
      <c r="AO5">
        <f>'HR 30-36'!A49</f>
        <v>0</v>
      </c>
      <c r="AP5">
        <f>'HR 30-36'!A64</f>
        <v>0</v>
      </c>
      <c r="AQ5">
        <f>'HR 30-36'!A79</f>
        <v>0</v>
      </c>
      <c r="AR5">
        <f>'HR 30-36'!A94</f>
        <v>0</v>
      </c>
    </row>
    <row r="6" spans="1:44" s="60" customFormat="1" x14ac:dyDescent="0.25"/>
    <row r="7" spans="1:44" s="60" customFormat="1" x14ac:dyDescent="0.25"/>
    <row r="8" spans="1:44" s="60" customFormat="1" x14ac:dyDescent="0.25"/>
    <row r="10" spans="1:44" x14ac:dyDescent="0.25">
      <c r="A10" s="56"/>
    </row>
  </sheetData>
  <mergeCells count="7">
    <mergeCell ref="AL2:AR2"/>
    <mergeCell ref="B2:F2"/>
    <mergeCell ref="H2:M2"/>
    <mergeCell ref="O2:Q2"/>
    <mergeCell ref="S2:AA2"/>
    <mergeCell ref="AC2:AF2"/>
    <mergeCell ref="AH2:A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Summary</vt:lpstr>
      <vt:lpstr>Governance 1-5</vt:lpstr>
      <vt:lpstr>Service Delivery 6-10</vt:lpstr>
      <vt:lpstr>Stakeholder Satisfaction 11-13</vt:lpstr>
      <vt:lpstr>Financial 14-22</vt:lpstr>
      <vt:lpstr>Legal 23-26</vt:lpstr>
      <vt:lpstr>IT 27-29</vt:lpstr>
      <vt:lpstr>HR 30-36</vt:lpstr>
      <vt:lpstr>Data Collection</vt:lpstr>
      <vt:lpstr>Frequency Table</vt:lpstr>
      <vt:lpstr>Risk Mitigation Plan</vt:lpstr>
      <vt:lpstr>Board?</vt:lpstr>
      <vt:lpstr>'Risk Mitigation Plan'!Print_Titles</vt:lpstr>
    </vt:vector>
  </TitlesOfParts>
  <Company>Government of Ontario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Colarusso, Karen (MAG)</dc:creator>
  <cp:lastModifiedBy>Rumleskie, Jane (MAG)</cp:lastModifiedBy>
  <cp:lastPrinted>2019-05-10T15:22:20Z</cp:lastPrinted>
  <dcterms:created xsi:type="dcterms:W3CDTF">2018-09-26T11:12:31Z</dcterms:created>
  <dcterms:modified xsi:type="dcterms:W3CDTF">2019-05-24T13:19:15Z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